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ithis\Desktop\BCMP\Practice Excel\"/>
    </mc:Choice>
  </mc:AlternateContent>
  <xr:revisionPtr revIDLastSave="0" documentId="13_ncr:1_{69C6145F-E2EE-41C2-A093-592F9669853E}" xr6:coauthVersionLast="47" xr6:coauthVersionMax="47" xr10:uidLastSave="{00000000-0000-0000-0000-000000000000}"/>
  <bookViews>
    <workbookView xWindow="-108" yWindow="-108" windowWidth="23256" windowHeight="12456" activeTab="2" xr2:uid="{8DDE8F0D-D9B1-462C-9116-938C913CF3A2}"/>
  </bookViews>
  <sheets>
    <sheet name="P&amp;L Year" sheetId="1" r:id="rId1"/>
    <sheet name="Market Performance vs Target" sheetId="2" r:id="rId2"/>
    <sheet name="P&amp;L Months" sheetId="3" r:id="rId3"/>
  </sheets>
  <calcPr calcId="191029"/>
  <pivotCaches>
    <pivotCache cacheId="0" r:id="rId4"/>
    <pivotCache cacheId="1" r:id="rId5"/>
    <pivotCache cacheId="2" r:id="rId6"/>
    <pivotCache cacheId="3" r:id="rId7"/>
    <pivotCache cacheId="4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51" i="3" l="1"/>
  <c r="O50" i="3"/>
  <c r="D51" i="3"/>
  <c r="E51" i="3"/>
  <c r="F51" i="3"/>
  <c r="G51" i="3"/>
  <c r="H51" i="3"/>
  <c r="I51" i="3"/>
  <c r="J51" i="3"/>
  <c r="K51" i="3"/>
  <c r="L51" i="3"/>
  <c r="M51" i="3"/>
  <c r="N51" i="3"/>
  <c r="C51" i="3"/>
  <c r="D50" i="3"/>
  <c r="E50" i="3"/>
  <c r="F50" i="3"/>
  <c r="G50" i="3"/>
  <c r="H50" i="3"/>
  <c r="I50" i="3"/>
  <c r="J50" i="3"/>
  <c r="K50" i="3"/>
  <c r="L50" i="3"/>
  <c r="M50" i="3"/>
  <c r="N50" i="3"/>
  <c r="C50" i="3"/>
  <c r="F28" i="1"/>
  <c r="F27" i="1"/>
  <c r="F26" i="1"/>
  <c r="F25" i="1"/>
  <c r="F24" i="1"/>
  <c r="F23" i="1"/>
  <c r="F22" i="1"/>
  <c r="F21" i="1"/>
  <c r="F20" i="1"/>
  <c r="F19" i="1"/>
  <c r="F18" i="1"/>
  <c r="F17" i="1"/>
  <c r="F16" i="1"/>
  <c r="F15" i="1"/>
  <c r="F14" i="1"/>
  <c r="F13" i="1"/>
  <c r="F12" i="1"/>
  <c r="F11" i="1"/>
  <c r="F10" i="1"/>
  <c r="F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fact_sales_monthly].[FY].&amp;[2020]}"/>
    <s v="{[fact_sales_monthly].[FY].&amp;[2019]}"/>
    <s v="{[fact_sales_monthly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<sst xmlns="http://schemas.openxmlformats.org/spreadsheetml/2006/main" count="169" uniqueCount="70">
  <si>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</si>
  <si>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</si>
  <si>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</si>
  <si>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</si>
  <si>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</si>
  <si>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</si>
  <si>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</si>
  <si>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</si>
  <si>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</si>
  <si>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</si>
  <si>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</si>
  <si>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</si>
  <si>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</si>
  <si>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</si>
  <si>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</si>
  <si>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</si>
  <si>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</si>
  <si>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</si>
  <si>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</si>
  <si>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</si>
  <si>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</si>
  <si>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</si>
  <si>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</si>
  <si>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</si>
  <si>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</si>
  <si>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</si>
  <si>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</si>
  <si>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</si>
  <si>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</si>
  <si>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</si>
  <si>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</si>
  <si>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</si>
  <si>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</si>
  <si>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</si>
  <si>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</si>
  <si>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</si>
  <si>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</si>
  <si>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</si>
  <si>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</si>
  <si>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</si>
  <si>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Net Sales</t>
  </si>
  <si>
    <t>COGS</t>
  </si>
  <si>
    <t>GM</t>
  </si>
  <si>
    <t>GM %</t>
  </si>
  <si>
    <t>P&amp;L By Fiscal Years</t>
  </si>
  <si>
    <t>Metrics</t>
  </si>
  <si>
    <t>Fiscal Years</t>
  </si>
  <si>
    <t>customer</t>
  </si>
  <si>
    <t>FY</t>
  </si>
  <si>
    <t>P&amp;L By Months</t>
  </si>
  <si>
    <t>May</t>
  </si>
  <si>
    <t>April</t>
  </si>
  <si>
    <t>August</t>
  </si>
  <si>
    <t>December</t>
  </si>
  <si>
    <t>February</t>
  </si>
  <si>
    <t>January</t>
  </si>
  <si>
    <t>July</t>
  </si>
  <si>
    <t>June</t>
  </si>
  <si>
    <t>March</t>
  </si>
  <si>
    <t>November</t>
  </si>
  <si>
    <t>October</t>
  </si>
  <si>
    <t>September</t>
  </si>
  <si>
    <t>Q1</t>
  </si>
  <si>
    <t>Q2</t>
  </si>
  <si>
    <t>Q3</t>
  </si>
  <si>
    <t>Q4</t>
  </si>
  <si>
    <t>Quarter</t>
  </si>
  <si>
    <t>Net Sales Comparison</t>
  </si>
  <si>
    <t>20 vs 19</t>
  </si>
  <si>
    <t>Note: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</si>
</sst>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0%;\-0.00%;0.00%"/>
    <numFmt numFmtId="167" formatCode="0.00,,&quot;M&quot;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30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1" fillId="0" borderId="1" xfId="0" pivotButton="1" applyFont="1" applyBorder="1"/>
    <xf numFmtId="0" fontId="0" fillId="0" borderId="0" xfId="0" applyAlignment="1">
      <alignment vertical="center" wrapText="1"/>
    </xf>
    <xf numFmtId="0" fontId="1" fillId="0" borderId="4" xfId="0" applyFont="1" applyBorder="1"/>
    <xf numFmtId="0" fontId="1" fillId="0" borderId="5" xfId="0" pivotButton="1" applyFont="1" applyBorder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10" fontId="0" fillId="0" borderId="0" xfId="1" applyNumberFormat="1" applyFont="1" applyBorder="1"/>
    <xf numFmtId="10" fontId="1" fillId="0" borderId="0" xfId="1" applyNumberFormat="1" applyFont="1" applyBorder="1" applyAlignment="1">
      <alignment horizontal="center"/>
    </xf>
    <xf numFmtId="0" fontId="1" fillId="0" borderId="0" xfId="0" pivotButton="1" applyFont="1"/>
    <xf numFmtId="0" fontId="1" fillId="0" borderId="0" xfId="0" applyFont="1"/>
    <xf numFmtId="0" fontId="2" fillId="0" borderId="0" xfId="0" applyFont="1"/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167" fontId="1" fillId="0" borderId="3" xfId="0" applyNumberFormat="1" applyFont="1" applyBorder="1" applyAlignment="1">
      <alignment horizontal="center"/>
    </xf>
    <xf numFmtId="166" fontId="1" fillId="0" borderId="3" xfId="0" applyNumberFormat="1" applyFont="1" applyBorder="1" applyAlignment="1">
      <alignment horizontal="center"/>
    </xf>
    <xf numFmtId="0" fontId="4" fillId="0" borderId="0" xfId="0" applyFont="1" applyAlignment="1">
      <alignment horizontal="center" wrapText="1"/>
    </xf>
    <xf numFmtId="0" fontId="0" fillId="0" borderId="0" xfId="0" applyAlignment="1">
      <alignment horizontal="center"/>
    </xf>
    <xf numFmtId="164" fontId="1" fillId="0" borderId="3" xfId="0" applyNumberFormat="1" applyFont="1" applyBorder="1" applyAlignment="1">
      <alignment horizontal="center"/>
    </xf>
    <xf numFmtId="0" fontId="7" fillId="0" borderId="6" xfId="0" applyFont="1" applyBorder="1" applyAlignment="1">
      <alignment horizontal="center"/>
    </xf>
  </cellXfs>
  <cellStyles count="2">
    <cellStyle name="Normal" xfId="0" builtinId="0"/>
    <cellStyle name="Percent" xfId="1" builtinId="5"/>
  </cellStyles>
  <dxfs count="109"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1E98BABE-D32E-40CE-9434-B0F0D46AE984}">
      <tableStyleElement type="wholeTable" dxfId="108"/>
      <tableStyleElement type="headerRow" dxfId="107"/>
      <tableStyleElement type="pageFieldLabels" dxfId="106"/>
      <tableStyleElement type="pageFieldValues" dxfId="105"/>
    </tableStyle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tyles" Target="style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2.xml"/><Relationship Id="rId15" Type="http://schemas.openxmlformats.org/officeDocument/2006/relationships/calcChain" Target="calcChain.xml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pivotCacheDefinition" Target="pivotCache/pivotCacheDefinition1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43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45720</xdr:colOff>
      <xdr:row>0</xdr:row>
      <xdr:rowOff>22860</xdr:rowOff>
    </xdr:from>
    <xdr:to>
      <xdr:col>14</xdr:col>
      <xdr:colOff>4558</xdr:colOff>
      <xdr:row>3</xdr:row>
      <xdr:rowOff>30480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4125B0A-CDA3-40E4-A486-4ECA7EB8B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8534400" y="22860"/>
          <a:ext cx="568438" cy="5562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381000</xdr:colOff>
      <xdr:row>0</xdr:row>
      <xdr:rowOff>0</xdr:rowOff>
    </xdr:from>
    <xdr:to>
      <xdr:col>12</xdr:col>
      <xdr:colOff>339838</xdr:colOff>
      <xdr:row>3</xdr:row>
      <xdr:rowOff>7620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D324B3F-AB6E-4656-85E1-1865407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8740140" y="0"/>
          <a:ext cx="568438" cy="5562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91651</xdr:colOff>
      <xdr:row>0</xdr:row>
      <xdr:rowOff>0</xdr:rowOff>
    </xdr:from>
    <xdr:to>
      <xdr:col>20</xdr:col>
      <xdr:colOff>50489</xdr:colOff>
      <xdr:row>3</xdr:row>
      <xdr:rowOff>7620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710E9BE-FE36-ED04-3AE2-B046FF516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3586671" y="0"/>
          <a:ext cx="568438" cy="55626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this" refreshedDate="45416.657660763885" backgroundQuery="1" createdVersion="8" refreshedVersion="8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8" level="1">
      <sharedItems containsSemiMixedTypes="0" containsNonDate="0" containsString="0"/>
    </cacheField>
    <cacheField name="[Measures].[NetSales 19]" caption="NetSales 19" numFmtId="0" hierarchy="40" level="32767"/>
    <cacheField name="[Measures].[NetSales 20]" caption="NetSales 20" numFmtId="0" hierarchy="41" level="32767"/>
    <cacheField name="[Measures].[NetSales 21]" caption="NetSales 21" numFmtId="0" hierarchy="42" level="32767"/>
    <cacheField name="[Measures].[2021 - Target]" caption="2021 - Target" numFmtId="0" hierarchy="45" level="32767"/>
    <cacheField name="[Measures].[%]" caption="%" numFmtId="0" hierarchy="46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MM]" caption="MMMMM" attribute="1" defaultMemberUniqueName="[dim_date].[MMMMM].[All]" allUniqueName="[dim_date].[MMMMM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this" refreshedDate="45416.657662384256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9" level="32767"/>
    <cacheField name="[Measures].[COGS]" caption="COGS" numFmtId="0" hierarchy="47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M]" caption="GM" numFmtId="0" hierarchy="48" level="32767"/>
    <cacheField name="[Measures].[GM %]" caption="GM %" numFmtId="0" hierarchy="49" level="32767"/>
    <cacheField name="[dim_market].[region].[region]" caption="reg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MM]" caption="MMMMM" attribute="1" defaultMemberUniqueName="[dim_date].[MMMMM].[All]" allUniqueName="[dim_date].[MMMMM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this" refreshedDate="45416.669852430554" backgroundQuery="1" createdVersion="8" refreshedVersion="8" minRefreshableVersion="3" recordCount="0" supportSubquery="1" supportAdvancedDrill="1" xr:uid="{3F5C766F-5D73-4EB4-893F-E55A7D5FEBCD}">
  <cacheSource type="external" connectionId="9"/>
  <cacheFields count="11"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9" level="32767"/>
    <cacheField name="[Measures].[COGS]" caption="COGS" numFmtId="0" hierarchy="47" level="32767"/>
    <cacheField name="[Measures].[GM]" caption="GM" numFmtId="0" hierarchy="48" level="32767"/>
    <cacheField name="[Measures].[GM %]" caption="GM %" numFmtId="0" hierarchy="49" level="32767"/>
    <cacheField name="[dim_market].[region].[region]" caption="reg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MM].[MMMMM]" caption="MMMMM" numFmtId="0" hierarchy="8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fact_sales_monthly].[FY].[FY]" caption="FY" numFmtId="0" hierarchy="31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MM]" caption="MMMMM" attribute="1" defaultMemberUniqueName="[dim_date].[MMMMM].[All]" allUniqueName="[dim_date].[MM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10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this" refreshedDate="45416.669905787036" backgroundQuery="1" createdVersion="8" refreshedVersion="8" minRefreshableVersion="3" recordCount="0" supportSubquery="1" supportAdvancedDrill="1" xr:uid="{5ACF2FDD-2288-4CC4-B75D-56B5CF0C4EE0}">
  <cacheSource type="external" connectionId="9"/>
  <cacheFields count="11"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9" level="32767"/>
    <cacheField name="[Measures].[COGS]" caption="COGS" numFmtId="0" hierarchy="47" level="32767"/>
    <cacheField name="[Measures].[GM]" caption="GM" numFmtId="0" hierarchy="48" level="32767"/>
    <cacheField name="[Measures].[GM %]" caption="GM %" numFmtId="0" hierarchy="49" level="32767"/>
    <cacheField name="[dim_market].[region].[region]" caption="reg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MM].[MMMMM]" caption="MMMMM" numFmtId="0" hierarchy="8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fact_sales_monthly].[FY].[FY]" caption="FY" numFmtId="0" hierarchy="31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MM]" caption="MMMMM" attribute="1" defaultMemberUniqueName="[dim_date].[MMMMM].[All]" allUniqueName="[dim_date].[MM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10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this" refreshedDate="45416.672910995374" backgroundQuery="1" createdVersion="8" refreshedVersion="8" minRefreshableVersion="3" recordCount="0" supportSubquery="1" supportAdvancedDrill="1" xr:uid="{D9F55394-CD6F-41AC-A3EA-97F5E9EE90A6}">
  <cacheSource type="external" connectionId="9"/>
  <cacheFields count="11"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9" level="32767"/>
    <cacheField name="[Measures].[COGS]" caption="COGS" numFmtId="0" hierarchy="47" level="32767"/>
    <cacheField name="[Measures].[GM]" caption="GM" numFmtId="0" hierarchy="48" level="32767"/>
    <cacheField name="[Measures].[GM %]" caption="GM %" numFmtId="0" hierarchy="49" level="32767"/>
    <cacheField name="[dim_market].[region].[region]" caption="reg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MM].[MMMMM]" caption="MMMMM" numFmtId="0" hierarchy="8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fact_sales_monthly].[FY].[FY]" caption="FY" numFmtId="0" hierarchy="31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MM]" caption="MMMMM" attribute="1" defaultMemberUniqueName="[dim_date].[MMMMM].[All]" allUniqueName="[dim_date].[MM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10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dataOnRows="1" applyNumberFormats="0" applyBorderFormats="0" applyFontFormats="0" applyPatternFormats="0" applyAlignmentFormats="0" applyWidthHeightFormats="1" dataCaption="Metrics" tag="a1657522-d7dc-494f-9e97-2e495ddd5d2e" updatedVersion="8" minRefreshableVersion="3" subtotalHiddenItems="1" colGrandTotals="0" itemPrintTitles="1" createdVersion="8" indent="0" outline="1" outlineData="1" multipleFieldFilters="0" rowHeaderCaption="Customer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7" hier="16" name="[dim_market].[region].[All]" cap="All"/>
    <pageField fld="0" hier="14" name="[dim_market].[market].[All]" cap="All"/>
    <pageField fld="1" hier="18" name="[dim_product].[division].[All]" cap="All"/>
    <pageField fld="8" hier="1" name="[dim_customer].[customer].[All]" cap="All"/>
  </pageFields>
  <dataFields count="4">
    <dataField fld="2" subtotal="count" baseField="4" baseItem="0" numFmtId="167"/>
    <dataField fld="3" subtotal="count" baseField="4" baseItem="0" numFmtId="167"/>
    <dataField fld="5" subtotal="count" baseField="4" baseItem="0" numFmtId="167"/>
    <dataField fld="6" subtotal="count" baseField="0" baseItem="0"/>
  </dataFields>
  <formats count="15">
    <format dxfId="104">
      <pivotArea type="all" dataOnly="0" outline="0" fieldPosition="0"/>
    </format>
    <format dxfId="103">
      <pivotArea outline="0" collapsedLevelsAreSubtotals="1" fieldPosition="0"/>
    </format>
    <format dxfId="102">
      <pivotArea type="origin" dataOnly="0" labelOnly="1" outline="0" fieldPosition="0"/>
    </format>
    <format dxfId="101">
      <pivotArea field="4" type="button" dataOnly="0" labelOnly="1" outline="0" axis="axisCol" fieldPosition="0"/>
    </format>
    <format dxfId="100">
      <pivotArea type="topRight" dataOnly="0" labelOnly="1" outline="0" fieldPosition="0"/>
    </format>
    <format dxfId="99">
      <pivotArea field="-2" type="button" dataOnly="0" labelOnly="1" outline="0" axis="axisRow" fieldPosition="0"/>
    </format>
    <format dxfId="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7">
      <pivotArea dataOnly="0" labelOnly="1" fieldPosition="0">
        <references count="1">
          <reference field="4" count="0"/>
        </references>
      </pivotArea>
    </format>
    <format dxfId="96">
      <pivotArea field="-2" type="button" dataOnly="0" labelOnly="1" outline="0" axis="axisRow" fieldPosition="0"/>
    </format>
    <format dxfId="95">
      <pivotArea dataOnly="0" labelOnly="1" fieldPosition="0">
        <references count="1">
          <reference field="4" count="0"/>
        </references>
      </pivotArea>
    </format>
    <format dxfId="94">
      <pivotArea field="-2" type="button" dataOnly="0" labelOnly="1" outline="0" axis="axisRow" fieldPosition="0"/>
    </format>
    <format dxfId="93">
      <pivotArea dataOnly="0" labelOnly="1" fieldPosition="0">
        <references count="1">
          <reference field="4" count="0"/>
        </references>
      </pivotArea>
    </format>
    <format dxfId="92">
      <pivotArea outline="0" collapsedLevelsAreSubtotals="1" fieldPosition="0"/>
    </format>
    <format dxfId="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0">
      <pivotArea outline="0" collapsedLevelsAreSubtotals="1" fieldPosition="0"/>
    </format>
  </formats>
  <conditionalFormats count="5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4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6" name="[dim_market].[region].[All]" cap="All"/>
    <pageField fld="2" hier="18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89">
      <pivotArea type="all" dataOnly="0" outline="0" fieldPosition="0"/>
    </format>
    <format dxfId="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dataOnly="0" grandRow="1" axis="axisRow" fieldPosition="0"/>
    </format>
    <format dxfId="77">
      <pivotArea field="1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">
      <pivotArea type="all" dataOnly="0" outline="0" fieldPosition="0"/>
    </format>
    <format dxfId="74">
      <pivotArea outline="0" collapsedLevelsAreSubtotals="1" fieldPosition="0"/>
    </format>
    <format dxfId="73">
      <pivotArea field="1" type="button" dataOnly="0" labelOnly="1" outline="0" axis="axisRow" fieldPosition="0"/>
    </format>
    <format dxfId="72">
      <pivotArea dataOnly="0" labelOnly="1" fieldPosition="0">
        <references count="1">
          <reference field="1" count="0"/>
        </references>
      </pivotArea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outline="0" fieldPosition="0">
        <references count="1">
          <reference field="4294967294" count="1">
            <x v="3"/>
          </reference>
        </references>
      </pivotArea>
    </format>
    <format dxfId="6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2">
      <pivotArea field="1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7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6DB98-227F-4EFE-9154-EACB1E85CDA4}" name="PivotTable3" cacheId="2" dataOnRows="1" applyNumberFormats="0" applyBorderFormats="0" applyFontFormats="0" applyPatternFormats="0" applyAlignmentFormats="0" applyWidthHeightFormats="1" dataCaption="Metrics" tag="240022ed-b99c-414b-8752-8530793342a3" updatedVersion="8" minRefreshableVersion="3" subtotalHiddenItems="1" rowGrandTotals="0" itemPrintTitles="1" createdVersion="8" indent="0" outline="1" outlineData="1" multipleFieldFilters="0" rowHeaderCaption="Customer" colHeaderCaption="Quarter">
  <location ref="B39:O45" firstHeaderRow="1" firstDataRow="3" firstDataCol="1" rowPageCount="5" colPageCount="1"/>
  <pivotFields count="11">
    <pivotField name="Country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6" name="[dim_market].[region].[All]" cap="All"/>
    <pageField fld="0" hier="14" name="[dim_market].[market].[All]" cap="All"/>
    <pageField fld="1" hier="18" name="[dim_product].[division].[All]" cap="All"/>
    <pageField fld="7" hier="1" name="[dim_customer].[customer].[All]" cap="All"/>
    <pageField fld="10" hier="31" name="[fact_sales_monthly].[FY].&amp;[2021]" cap="2021"/>
  </pageFields>
  <dataFields count="4">
    <dataField fld="2" subtotal="count" baseField="0" baseItem="0" numFmtId="167"/>
    <dataField fld="3" subtotal="count" baseField="0" baseItem="0" numFmtId="167"/>
    <dataField fld="4" subtotal="count" baseField="0" baseItem="0" numFmtId="167"/>
    <dataField fld="5" subtotal="count" baseField="0" baseItem="0"/>
  </dataFields>
  <formats count="19">
    <format dxfId="18">
      <pivotArea type="all" dataOnly="0" outline="0" fieldPosition="0"/>
    </format>
    <format dxfId="17">
      <pivotArea outline="0" collapsedLevelsAreSubtotals="1" fieldPosition="0"/>
    </format>
    <format dxfId="16">
      <pivotArea type="origin" dataOnly="0" labelOnly="1" outline="0" fieldPosition="0"/>
    </format>
    <format dxfId="15">
      <pivotArea type="topRight" dataOnly="0" labelOnly="1" outline="0" fieldPosition="0"/>
    </format>
    <format dxfId="14">
      <pivotArea field="-2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field="-2" type="button" dataOnly="0" labelOnly="1" outline="0" axis="axisRow" fieldPosition="0"/>
    </format>
    <format dxfId="11">
      <pivotArea field="-2" type="button" dataOnly="0" labelOnly="1" outline="0" axis="axisRow" fieldPosition="0"/>
    </format>
    <format dxfId="10">
      <pivotArea outline="0" collapsedLevelsAreSubtotals="1" fieldPosition="0"/>
    </format>
    <format dxfId="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">
      <pivotArea outline="0" collapsedLevelsAreSubtotals="1" fieldPosition="0"/>
    </format>
    <format dxfId="7">
      <pivotArea field="-2" type="button" dataOnly="0" labelOnly="1" outline="0" axis="axisRow" fieldPosition="0"/>
    </format>
    <format dxfId="6">
      <pivotArea dataOnly="0" labelOnly="1" fieldPosition="0">
        <references count="1">
          <reference field="8" count="0"/>
        </references>
      </pivotArea>
    </format>
    <format dxfId="5">
      <pivotArea field="-2" type="button" dataOnly="0" labelOnly="1" outline="0" axis="axisRow" fieldPosition="0"/>
    </format>
    <format dxfId="4">
      <pivotArea dataOnly="0" labelOnly="1" fieldPosition="0">
        <references count="1">
          <reference field="8" count="0"/>
        </references>
      </pivotArea>
    </format>
    <format dxfId="3">
      <pivotArea dataOnly="0" labelOnly="1" grandCol="1" outline="0" fieldPosition="0"/>
    </format>
    <format dxfId="2">
      <pivotArea dataOnly="0" labelOnly="1" grandCol="1" outline="0" offset="IV1" fieldPosition="0"/>
    </format>
    <format dxfId="1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0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D1BA34-B6E7-4579-AE68-F2650F165E40}" name="PivotTable2" cacheId="3" dataOnRows="1" applyNumberFormats="0" applyBorderFormats="0" applyFontFormats="0" applyPatternFormats="0" applyAlignmentFormats="0" applyWidthHeightFormats="1" dataCaption="Metrics" tag="240022ed-b99c-414b-8752-8530793342a3" updatedVersion="8" minRefreshableVersion="3" subtotalHiddenItems="1" rowGrandTotals="0" itemPrintTitles="1" createdVersion="8" indent="0" outline="1" outlineData="1" multipleFieldFilters="0" rowHeaderCaption="Customer" colHeaderCaption="Quarter">
  <location ref="B23:O29" firstHeaderRow="1" firstDataRow="3" firstDataCol="1" rowPageCount="5" colPageCount="1"/>
  <pivotFields count="11">
    <pivotField name="Country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6" name="[dim_market].[region].[All]" cap="All"/>
    <pageField fld="0" hier="14" name="[dim_market].[market].[All]" cap="All"/>
    <pageField fld="1" hier="18" name="[dim_product].[division].[All]" cap="All"/>
    <pageField fld="7" hier="1" name="[dim_customer].[customer].[All]" cap="All"/>
    <pageField fld="10" hier="31" name="[fact_sales_monthly].[FY].&amp;[2020]" cap="2020"/>
  </pageFields>
  <dataFields count="4">
    <dataField fld="2" subtotal="count" baseField="0" baseItem="0" numFmtId="167"/>
    <dataField fld="3" subtotal="count" baseField="0" baseItem="0" numFmtId="167"/>
    <dataField fld="4" subtotal="count" baseField="0" baseItem="0" numFmtId="167"/>
    <dataField fld="5" subtotal="count" baseField="0" baseItem="0"/>
  </dataFields>
  <formats count="19">
    <format dxfId="37">
      <pivotArea type="all" dataOnly="0" outline="0" fieldPosition="0"/>
    </format>
    <format dxfId="36">
      <pivotArea outline="0" collapsedLevelsAreSubtotals="1" fieldPosition="0"/>
    </format>
    <format dxfId="35">
      <pivotArea type="origin" dataOnly="0" labelOnly="1" outline="0" fieldPosition="0"/>
    </format>
    <format dxfId="34">
      <pivotArea type="topRight" dataOnly="0" labelOnly="1" outline="0" fieldPosition="0"/>
    </format>
    <format dxfId="33">
      <pivotArea field="-2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field="-2" type="button" dataOnly="0" labelOnly="1" outline="0" axis="axisRow" fieldPosition="0"/>
    </format>
    <format dxfId="30">
      <pivotArea field="-2" type="button" dataOnly="0" labelOnly="1" outline="0" axis="axisRow" fieldPosition="0"/>
    </format>
    <format dxfId="29">
      <pivotArea outline="0" collapsedLevelsAreSubtotals="1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outline="0" collapsedLevelsAreSubtotals="1" fieldPosition="0"/>
    </format>
    <format dxfId="26">
      <pivotArea field="-2" type="button" dataOnly="0" labelOnly="1" outline="0" axis="axisRow" fieldPosition="0"/>
    </format>
    <format dxfId="25">
      <pivotArea dataOnly="0" labelOnly="1" fieldPosition="0">
        <references count="1">
          <reference field="8" count="0"/>
        </references>
      </pivotArea>
    </format>
    <format dxfId="24">
      <pivotArea field="-2" type="button" dataOnly="0" labelOnly="1" outline="0" axis="axisRow" fieldPosition="0"/>
    </format>
    <format dxfId="23">
      <pivotArea dataOnly="0" labelOnly="1" fieldPosition="0">
        <references count="1">
          <reference field="8" count="0"/>
        </references>
      </pivotArea>
    </format>
    <format dxfId="22">
      <pivotArea dataOnly="0" labelOnly="1" grandCol="1" outline="0" fieldPosition="0"/>
    </format>
    <format dxfId="21">
      <pivotArea dataOnly="0" labelOnly="1" grandCol="1" outline="0" offset="IV1" fieldPosition="0"/>
    </format>
    <format dxfId="20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9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2"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6B1D05-EF73-4B06-926D-506F986BF5C9}" name="PivotTable1" cacheId="4" dataOnRows="1" applyNumberFormats="0" applyBorderFormats="0" applyFontFormats="0" applyPatternFormats="0" applyAlignmentFormats="0" applyWidthHeightFormats="1" dataCaption="Metrics" tag="240022ed-b99c-414b-8752-8530793342a3" updatedVersion="8" minRefreshableVersion="3" subtotalHiddenItems="1" rowGrandTotals="0" itemPrintTitles="1" createdVersion="8" indent="0" outline="1" outlineData="1" multipleFieldFilters="0" rowHeaderCaption="Customer" colHeaderCaption="Quarter">
  <location ref="B8:O14" firstHeaderRow="1" firstDataRow="3" firstDataCol="1" rowPageCount="5" colPageCount="1"/>
  <pivotFields count="11">
    <pivotField name="Country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6" name="[dim_market].[region].[All]" cap="All"/>
    <pageField fld="0" hier="14" name="[dim_market].[market].[All]" cap="All"/>
    <pageField fld="1" hier="18" name="[dim_product].[division].[All]" cap="All"/>
    <pageField fld="7" hier="1" name="[dim_customer].[customer].[All]" cap="All"/>
    <pageField fld="10" hier="31" name="[fact_sales_monthly].[FY].&amp;[2019]" cap="2019"/>
  </pageFields>
  <dataFields count="4">
    <dataField fld="2" subtotal="count" baseField="0" baseItem="0" numFmtId="167"/>
    <dataField fld="3" subtotal="count" baseField="0" baseItem="0" numFmtId="167"/>
    <dataField fld="4" subtotal="count" baseField="0" baseItem="0" numFmtId="167"/>
    <dataField fld="5" subtotal="count" baseField="0" baseItem="0"/>
  </dataFields>
  <formats count="19">
    <format dxfId="56">
      <pivotArea type="all" dataOnly="0" outline="0" fieldPosition="0"/>
    </format>
    <format dxfId="55">
      <pivotArea outline="0" collapsedLevelsAreSubtotals="1" fieldPosition="0"/>
    </format>
    <format dxfId="54">
      <pivotArea type="origin" dataOnly="0" labelOnly="1" outline="0" fieldPosition="0"/>
    </format>
    <format dxfId="53">
      <pivotArea type="topRight" dataOnly="0" labelOnly="1" outline="0" fieldPosition="0"/>
    </format>
    <format dxfId="52">
      <pivotArea field="-2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field="-2" type="button" dataOnly="0" labelOnly="1" outline="0" axis="axisRow" fieldPosition="0"/>
    </format>
    <format dxfId="49">
      <pivotArea field="-2" type="button" dataOnly="0" labelOnly="1" outline="0" axis="axisRow" fieldPosition="0"/>
    </format>
    <format dxfId="48">
      <pivotArea outline="0" collapsedLevelsAreSubtotals="1" fieldPosition="0"/>
    </format>
    <format dxfId="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">
      <pivotArea outline="0" collapsedLevelsAreSubtotals="1" fieldPosition="0"/>
    </format>
    <format dxfId="45">
      <pivotArea field="-2" type="button" dataOnly="0" labelOnly="1" outline="0" axis="axisRow" fieldPosition="0"/>
    </format>
    <format dxfId="44">
      <pivotArea dataOnly="0" labelOnly="1" fieldPosition="0">
        <references count="1">
          <reference field="8" count="0"/>
        </references>
      </pivotArea>
    </format>
    <format dxfId="43">
      <pivotArea field="-2" type="button" dataOnly="0" labelOnly="1" outline="0" axis="axisRow" fieldPosition="0"/>
    </format>
    <format dxfId="42">
      <pivotArea dataOnly="0" labelOnly="1" fieldPosition="0">
        <references count="1">
          <reference field="8" count="0"/>
        </references>
      </pivotArea>
    </format>
    <format dxfId="41">
      <pivotArea dataOnly="0" labelOnly="1" grandCol="1" outline="0" fieldPosition="0"/>
    </format>
    <format dxfId="40">
      <pivotArea dataOnly="0" labelOnly="1" grandCol="1" outline="0" offset="IV1" fieldPosition="0"/>
    </format>
    <format dxfId="39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38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4" Type="http://schemas.openxmlformats.org/officeDocument/2006/relationships/vmlDrawing" Target="../drawings/vmlDrawing2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6" Type="http://schemas.openxmlformats.org/officeDocument/2006/relationships/vmlDrawing" Target="../drawings/vmlDrawing3.vml"/><Relationship Id="rId5" Type="http://schemas.openxmlformats.org/officeDocument/2006/relationships/drawing" Target="../drawings/drawing3.xml"/><Relationship Id="rId4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28"/>
  <sheetViews>
    <sheetView showGridLines="0" zoomScaleNormal="100" zoomScalePageLayoutView="130" workbookViewId="0">
      <selection activeCell="C3" sqref="C3"/>
    </sheetView>
  </sheetViews>
  <sheetFormatPr defaultRowHeight="14.4" x14ac:dyDescent="0.3"/>
  <cols>
    <col min="2" max="2" width="9.6640625" bestFit="1" customWidth="1"/>
    <col min="3" max="3" width="14" bestFit="1" customWidth="1"/>
    <col min="4" max="4" width="8.88671875" bestFit="1" customWidth="1"/>
    <col min="5" max="5" width="10.5546875" customWidth="1"/>
    <col min="6" max="6" width="9.5546875" bestFit="1" customWidth="1"/>
  </cols>
  <sheetData>
    <row r="1" spans="2:6" x14ac:dyDescent="0.3">
      <c r="B1" s="2" t="s">
        <v>9</v>
      </c>
      <c r="C1" s="19"/>
      <c r="D1" s="19"/>
      <c r="E1" s="19"/>
      <c r="F1" s="19"/>
    </row>
    <row r="2" spans="2:6" x14ac:dyDescent="0.3">
      <c r="B2" s="18" t="s">
        <v>1</v>
      </c>
      <c r="C2" s="19" t="s" vm="1">
        <v>2</v>
      </c>
      <c r="D2" s="19"/>
      <c r="E2" s="19"/>
      <c r="F2" s="19"/>
    </row>
    <row r="3" spans="2:6" x14ac:dyDescent="0.3">
      <c r="B3" s="18" t="s">
        <v>3</v>
      </c>
      <c r="C3" s="19" t="s" vm="2">
        <v>2</v>
      </c>
      <c r="D3" s="19"/>
      <c r="E3" s="2"/>
      <c r="F3" s="2"/>
    </row>
    <row r="4" spans="2:6" x14ac:dyDescent="0.3">
      <c r="B4" s="18" t="s">
        <v>4</v>
      </c>
      <c r="C4" s="19" t="s" vm="3">
        <v>2</v>
      </c>
      <c r="D4" s="19"/>
      <c r="E4" s="2" t="s">
        <v>44</v>
      </c>
      <c r="F4" s="2"/>
    </row>
    <row r="5" spans="2:6" x14ac:dyDescent="0.3">
      <c r="B5" s="18" t="s">
        <v>47</v>
      </c>
      <c r="C5" s="19" t="s" vm="4">
        <v>2</v>
      </c>
      <c r="D5" s="19"/>
      <c r="E5" s="19" t="s">
        <v>39</v>
      </c>
      <c r="F5" s="19"/>
    </row>
    <row r="6" spans="2:6" x14ac:dyDescent="0.3">
      <c r="B6" s="19"/>
      <c r="C6" s="19"/>
      <c r="D6" s="19"/>
      <c r="E6" s="19"/>
      <c r="F6" s="19"/>
    </row>
    <row r="7" spans="2:6" x14ac:dyDescent="0.3">
      <c r="B7" s="19"/>
      <c r="C7" s="18" t="s">
        <v>46</v>
      </c>
      <c r="D7" s="19"/>
      <c r="E7" s="19"/>
      <c r="F7" s="19"/>
    </row>
    <row r="8" spans="2:6" x14ac:dyDescent="0.3">
      <c r="B8" s="21" t="s">
        <v>45</v>
      </c>
      <c r="C8" s="22" t="s">
        <v>5</v>
      </c>
      <c r="D8" s="22" t="s">
        <v>6</v>
      </c>
      <c r="E8" s="22" t="s">
        <v>7</v>
      </c>
      <c r="F8" s="4" t="s">
        <v>8</v>
      </c>
    </row>
    <row r="9" spans="2:6" x14ac:dyDescent="0.3">
      <c r="B9" s="23" t="s">
        <v>40</v>
      </c>
      <c r="C9" s="24">
        <v>87478258.349999994</v>
      </c>
      <c r="D9" s="24">
        <v>196690953.08000001</v>
      </c>
      <c r="E9" s="24">
        <v>598877095.26999998</v>
      </c>
      <c r="F9" s="17">
        <f>IFERROR(E9/D9-1,"")</f>
        <v>2.0447617742053392</v>
      </c>
    </row>
    <row r="10" spans="2:6" x14ac:dyDescent="0.3">
      <c r="B10" s="23" t="s">
        <v>41</v>
      </c>
      <c r="C10" s="24">
        <v>51238673.833299972</v>
      </c>
      <c r="D10" s="24">
        <v>123371488.19680001</v>
      </c>
      <c r="E10" s="24">
        <v>380714262.18750018</v>
      </c>
      <c r="F10" s="17">
        <f>IFERROR(E10/D10-1,"")</f>
        <v>2.0859177250110781</v>
      </c>
    </row>
    <row r="11" spans="2:6" x14ac:dyDescent="0.3">
      <c r="B11" s="23" t="s">
        <v>42</v>
      </c>
      <c r="C11" s="24">
        <v>36239584.516700022</v>
      </c>
      <c r="D11" s="24">
        <v>73319464.883200005</v>
      </c>
      <c r="E11" s="24">
        <v>218162833.0824998</v>
      </c>
      <c r="F11" s="17">
        <f>IFERROR(E11/D11-1,"")</f>
        <v>1.9755104381904505</v>
      </c>
    </row>
    <row r="12" spans="2:6" x14ac:dyDescent="0.3">
      <c r="B12" s="23" t="s">
        <v>43</v>
      </c>
      <c r="C12" s="25">
        <v>0.41426961624802427</v>
      </c>
      <c r="D12" s="25">
        <v>0.37276480557485941</v>
      </c>
      <c r="E12" s="25">
        <v>0.36428648683607184</v>
      </c>
      <c r="F12" s="17">
        <f>IFERROR(E12/D12-1,"")</f>
        <v>-2.2744418496571162E-2</v>
      </c>
    </row>
    <row r="13" spans="2:6" x14ac:dyDescent="0.3">
      <c r="F13" s="16" t="str">
        <f t="shared" ref="F13:F28" si="0">IFERROR(E13/D13,"")</f>
        <v/>
      </c>
    </row>
    <row r="14" spans="2:6" x14ac:dyDescent="0.3">
      <c r="F14" s="16" t="str">
        <f t="shared" si="0"/>
        <v/>
      </c>
    </row>
    <row r="15" spans="2:6" x14ac:dyDescent="0.3">
      <c r="F15" s="16" t="str">
        <f t="shared" si="0"/>
        <v/>
      </c>
    </row>
    <row r="16" spans="2:6" x14ac:dyDescent="0.3">
      <c r="F16" s="16" t="str">
        <f t="shared" si="0"/>
        <v/>
      </c>
    </row>
    <row r="17" spans="6:6" x14ac:dyDescent="0.3">
      <c r="F17" s="16" t="str">
        <f t="shared" si="0"/>
        <v/>
      </c>
    </row>
    <row r="18" spans="6:6" x14ac:dyDescent="0.3">
      <c r="F18" s="16" t="str">
        <f t="shared" si="0"/>
        <v/>
      </c>
    </row>
    <row r="19" spans="6:6" x14ac:dyDescent="0.3">
      <c r="F19" s="16" t="str">
        <f t="shared" si="0"/>
        <v/>
      </c>
    </row>
    <row r="20" spans="6:6" x14ac:dyDescent="0.3">
      <c r="F20" s="16" t="str">
        <f t="shared" si="0"/>
        <v/>
      </c>
    </row>
    <row r="21" spans="6:6" x14ac:dyDescent="0.3">
      <c r="F21" s="16" t="str">
        <f t="shared" si="0"/>
        <v/>
      </c>
    </row>
    <row r="22" spans="6:6" x14ac:dyDescent="0.3">
      <c r="F22" s="16" t="str">
        <f t="shared" si="0"/>
        <v/>
      </c>
    </row>
    <row r="23" spans="6:6" x14ac:dyDescent="0.3">
      <c r="F23" s="16" t="str">
        <f t="shared" si="0"/>
        <v/>
      </c>
    </row>
    <row r="24" spans="6:6" x14ac:dyDescent="0.3">
      <c r="F24" s="16" t="str">
        <f t="shared" si="0"/>
        <v/>
      </c>
    </row>
    <row r="25" spans="6:6" x14ac:dyDescent="0.3">
      <c r="F25" s="16" t="str">
        <f t="shared" si="0"/>
        <v/>
      </c>
    </row>
    <row r="26" spans="6:6" x14ac:dyDescent="0.3">
      <c r="F26" s="16" t="str">
        <f t="shared" si="0"/>
        <v/>
      </c>
    </row>
    <row r="27" spans="6:6" x14ac:dyDescent="0.3">
      <c r="F27" s="16" t="str">
        <f t="shared" si="0"/>
        <v/>
      </c>
    </row>
    <row r="28" spans="6:6" x14ac:dyDescent="0.3">
      <c r="F28" s="16" t="str">
        <f t="shared" si="0"/>
        <v/>
      </c>
    </row>
  </sheetData>
  <conditionalFormatting pivot="1" sqref="C9:E9">
    <cfRule type="colorScale" priority="6">
      <colorScale>
        <cfvo type="min"/>
        <cfvo type="percentile" val="50"/>
        <cfvo type="max"/>
        <color theme="9" tint="0.79998168889431442"/>
        <color theme="9" tint="0.39997558519241921"/>
        <color theme="9" tint="-0.499984740745262"/>
      </colorScale>
    </cfRule>
  </conditionalFormatting>
  <conditionalFormatting pivot="1" sqref="C9:E9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0:E11">
    <cfRule type="colorScale" priority="4">
      <colorScale>
        <cfvo type="min"/>
        <cfvo type="percentile" val="50"/>
        <cfvo type="max"/>
        <color theme="9" tint="0.79998168889431442"/>
        <color theme="9" tint="0.39997558519241921"/>
        <color theme="9" tint="-0.499984740745262"/>
      </colorScale>
    </cfRule>
  </conditionalFormatting>
  <conditionalFormatting pivot="1" sqref="C10:E11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F9:F12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{75C62936-DC12-4B48-8BCC-E8287C521C0F}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5C62936-DC12-4B48-8BCC-E8287C521C0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F9:F12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Normal="100" zoomScalePageLayoutView="130" workbookViewId="0">
      <selection activeCell="I7" sqref="I7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33203125" bestFit="1" customWidth="1"/>
    <col min="6" max="6" width="14.5546875" bestFit="1" customWidth="1"/>
    <col min="7" max="7" width="7.21875" bestFit="1" customWidth="1"/>
  </cols>
  <sheetData>
    <row r="1" spans="2:8" x14ac:dyDescent="0.3">
      <c r="B1" s="1" t="s">
        <v>9</v>
      </c>
    </row>
    <row r="2" spans="2:8" x14ac:dyDescent="0.3">
      <c r="E2" s="2" t="s">
        <v>33</v>
      </c>
      <c r="F2" s="2"/>
    </row>
    <row r="3" spans="2:8" x14ac:dyDescent="0.3">
      <c r="B3" s="12" t="s">
        <v>1</v>
      </c>
      <c r="C3" s="11" t="s" vm="1">
        <v>2</v>
      </c>
      <c r="E3" s="2" t="s">
        <v>34</v>
      </c>
      <c r="F3" s="2"/>
    </row>
    <row r="4" spans="2:8" x14ac:dyDescent="0.3">
      <c r="B4" s="12" t="s">
        <v>4</v>
      </c>
      <c r="C4" s="11" t="s" vm="3">
        <v>2</v>
      </c>
      <c r="E4" t="s">
        <v>38</v>
      </c>
    </row>
    <row r="6" spans="2:8" x14ac:dyDescent="0.3">
      <c r="B6" s="9" t="s">
        <v>35</v>
      </c>
      <c r="C6" s="4" t="s">
        <v>5</v>
      </c>
      <c r="D6" s="4" t="s">
        <v>6</v>
      </c>
      <c r="E6" s="4" t="s">
        <v>7</v>
      </c>
      <c r="F6" s="4" t="s">
        <v>36</v>
      </c>
      <c r="G6" s="4" t="s">
        <v>37</v>
      </c>
    </row>
    <row r="7" spans="2:8" x14ac:dyDescent="0.3">
      <c r="B7" s="13" t="s">
        <v>10</v>
      </c>
      <c r="C7" s="14">
        <v>3876686.5</v>
      </c>
      <c r="D7" s="14">
        <v>10697994.09</v>
      </c>
      <c r="E7" s="14">
        <v>20991333.73</v>
      </c>
      <c r="F7" s="14">
        <v>-2212702.5500000007</v>
      </c>
      <c r="G7" s="15">
        <v>-0.10541028876300947</v>
      </c>
      <c r="H7" s="10"/>
    </row>
    <row r="8" spans="2:8" x14ac:dyDescent="0.3">
      <c r="B8" s="13" t="s">
        <v>11</v>
      </c>
      <c r="C8" s="14"/>
      <c r="D8" s="14">
        <v>118281.03</v>
      </c>
      <c r="E8" s="14">
        <v>2840298.27</v>
      </c>
      <c r="F8" s="14">
        <v>-333376.85999999987</v>
      </c>
      <c r="G8" s="15">
        <v>-0.11737389115826904</v>
      </c>
      <c r="H8" s="10"/>
    </row>
    <row r="9" spans="2:8" x14ac:dyDescent="0.3">
      <c r="B9" s="13" t="s">
        <v>12</v>
      </c>
      <c r="C9" s="14">
        <v>479984.39</v>
      </c>
      <c r="D9" s="14">
        <v>2258843.36</v>
      </c>
      <c r="E9" s="14">
        <v>6950493.5499999998</v>
      </c>
      <c r="F9" s="14">
        <v>-716880.88999999966</v>
      </c>
      <c r="G9" s="15">
        <v>-0.10314100500100452</v>
      </c>
      <c r="H9" s="10"/>
    </row>
    <row r="10" spans="2:8" x14ac:dyDescent="0.3">
      <c r="B10" s="13" t="s">
        <v>13</v>
      </c>
      <c r="C10" s="14">
        <v>4764382.0599999996</v>
      </c>
      <c r="D10" s="14">
        <v>12170759.43</v>
      </c>
      <c r="E10" s="14">
        <v>35058881.399999999</v>
      </c>
      <c r="F10" s="14">
        <v>-5067398.1600000039</v>
      </c>
      <c r="G10" s="15">
        <v>-0.14453964181526921</v>
      </c>
      <c r="H10" s="10"/>
    </row>
    <row r="11" spans="2:8" x14ac:dyDescent="0.3">
      <c r="B11" s="13" t="s">
        <v>14</v>
      </c>
      <c r="C11" s="14">
        <v>1425717.75</v>
      </c>
      <c r="D11" s="14">
        <v>5423567.6699999999</v>
      </c>
      <c r="E11" s="14">
        <v>22886336.25</v>
      </c>
      <c r="F11" s="14">
        <v>-2066097.1799999997</v>
      </c>
      <c r="G11" s="15">
        <v>-9.02764495562281E-2</v>
      </c>
      <c r="H11" s="10"/>
    </row>
    <row r="12" spans="2:8" x14ac:dyDescent="0.3">
      <c r="B12" s="13" t="s">
        <v>15</v>
      </c>
      <c r="C12" s="14">
        <v>4036469.18</v>
      </c>
      <c r="D12" s="14">
        <v>7471763.3600000003</v>
      </c>
      <c r="E12" s="14">
        <v>25944172.039999999</v>
      </c>
      <c r="F12" s="14">
        <v>-2189637.0400000066</v>
      </c>
      <c r="G12" s="15">
        <v>-8.4398031150274722E-2</v>
      </c>
      <c r="H12" s="10"/>
    </row>
    <row r="13" spans="2:8" x14ac:dyDescent="0.3">
      <c r="B13" s="13" t="s">
        <v>16</v>
      </c>
      <c r="C13" s="14">
        <v>2563110.11</v>
      </c>
      <c r="D13" s="14">
        <v>4685895.05</v>
      </c>
      <c r="E13" s="14">
        <v>12006271.039999999</v>
      </c>
      <c r="F13" s="14">
        <v>-1527369</v>
      </c>
      <c r="G13" s="15">
        <v>-0.12721426951893966</v>
      </c>
      <c r="H13" s="10"/>
    </row>
    <row r="14" spans="2:8" x14ac:dyDescent="0.3">
      <c r="B14" s="13" t="s">
        <v>17</v>
      </c>
      <c r="C14" s="14">
        <v>30818546.120000001</v>
      </c>
      <c r="D14" s="14">
        <v>49770031.729999997</v>
      </c>
      <c r="E14" s="14">
        <v>161262512.18000001</v>
      </c>
      <c r="F14" s="14">
        <v>-9551596.819999963</v>
      </c>
      <c r="G14" s="15">
        <v>-5.9230113005672033E-2</v>
      </c>
      <c r="H14" s="10"/>
    </row>
    <row r="15" spans="2:8" x14ac:dyDescent="0.3">
      <c r="B15" s="13" t="s">
        <v>18</v>
      </c>
      <c r="C15" s="14">
        <v>2524401.4900000002</v>
      </c>
      <c r="D15" s="14">
        <v>6206743.5</v>
      </c>
      <c r="E15" s="14">
        <v>18414576.809999999</v>
      </c>
      <c r="F15" s="14">
        <v>-2381839.4799999967</v>
      </c>
      <c r="G15" s="15">
        <v>-0.12934532813735602</v>
      </c>
      <c r="H15" s="10"/>
    </row>
    <row r="16" spans="2:8" x14ac:dyDescent="0.3">
      <c r="B16" s="13" t="s">
        <v>19</v>
      </c>
      <c r="C16" s="14">
        <v>2904063.69</v>
      </c>
      <c r="D16" s="14">
        <v>4463460.7300000004</v>
      </c>
      <c r="E16" s="14">
        <v>11717810.460000001</v>
      </c>
      <c r="F16" s="14">
        <v>-1049543.3199999984</v>
      </c>
      <c r="G16" s="15">
        <v>-8.9568211022249142E-2</v>
      </c>
      <c r="H16" s="10"/>
    </row>
    <row r="17" spans="2:8" x14ac:dyDescent="0.3">
      <c r="B17" s="13" t="s">
        <v>20</v>
      </c>
      <c r="C17" s="14"/>
      <c r="D17" s="14">
        <v>1881281.6</v>
      </c>
      <c r="E17" s="14">
        <v>7922197.0099999998</v>
      </c>
      <c r="F17" s="14">
        <v>-326785.86000000034</v>
      </c>
      <c r="G17" s="15">
        <v>-4.1249398315581692E-2</v>
      </c>
      <c r="H17" s="10"/>
    </row>
    <row r="18" spans="2:8" x14ac:dyDescent="0.3">
      <c r="B18" s="13" t="s">
        <v>21</v>
      </c>
      <c r="C18" s="14">
        <v>225342.85</v>
      </c>
      <c r="D18" s="14">
        <v>3356013.39</v>
      </c>
      <c r="E18" s="14">
        <v>7984235.1399999997</v>
      </c>
      <c r="F18" s="14">
        <v>-655937.64999999944</v>
      </c>
      <c r="G18" s="15">
        <v>-8.2154099735093661E-2</v>
      </c>
      <c r="H18" s="10"/>
    </row>
    <row r="19" spans="2:8" x14ac:dyDescent="0.3">
      <c r="B19" s="13" t="s">
        <v>22</v>
      </c>
      <c r="C19" s="14"/>
      <c r="D19" s="14">
        <v>1985436.8</v>
      </c>
      <c r="E19" s="14">
        <v>11402159.76</v>
      </c>
      <c r="F19" s="14">
        <v>-1402308.5700000003</v>
      </c>
      <c r="G19" s="15">
        <v>-0.1229862236204977</v>
      </c>
    </row>
    <row r="20" spans="2:8" x14ac:dyDescent="0.3">
      <c r="B20" s="13" t="s">
        <v>23</v>
      </c>
      <c r="C20" s="14"/>
      <c r="D20" s="14">
        <v>2478582.35</v>
      </c>
      <c r="E20" s="14">
        <v>13677506.75</v>
      </c>
      <c r="F20" s="14">
        <v>-1435642.7600000016</v>
      </c>
      <c r="G20" s="15">
        <v>-0.1049637763841719</v>
      </c>
    </row>
    <row r="21" spans="2:8" x14ac:dyDescent="0.3">
      <c r="B21" s="13" t="s">
        <v>24</v>
      </c>
      <c r="C21" s="14">
        <v>624511.51</v>
      </c>
      <c r="D21" s="14">
        <v>4694011.05</v>
      </c>
      <c r="E21" s="14">
        <v>5656740.3200000003</v>
      </c>
      <c r="F21" s="14">
        <v>-524119.02999999933</v>
      </c>
      <c r="G21" s="15">
        <v>-9.2653896122281129E-2</v>
      </c>
    </row>
    <row r="22" spans="2:8" x14ac:dyDescent="0.3">
      <c r="B22" s="13" t="s">
        <v>25</v>
      </c>
      <c r="C22" s="14">
        <v>5694417.1100000003</v>
      </c>
      <c r="D22" s="14">
        <v>13365181.73</v>
      </c>
      <c r="E22" s="14">
        <v>31857231.300000001</v>
      </c>
      <c r="F22" s="14">
        <v>-2497140.91</v>
      </c>
      <c r="G22" s="15">
        <v>-7.8385371487069561E-2</v>
      </c>
    </row>
    <row r="23" spans="2:8" x14ac:dyDescent="0.3">
      <c r="B23" s="13" t="s">
        <v>26</v>
      </c>
      <c r="C23" s="14">
        <v>408770.79</v>
      </c>
      <c r="D23" s="14">
        <v>2792885.74</v>
      </c>
      <c r="E23" s="14">
        <v>5189452.4400000004</v>
      </c>
      <c r="F23" s="14">
        <v>-940738.24999999907</v>
      </c>
      <c r="G23" s="15">
        <v>-0.1812789038683239</v>
      </c>
    </row>
    <row r="24" spans="2:8" x14ac:dyDescent="0.3">
      <c r="B24" s="13" t="s">
        <v>27</v>
      </c>
      <c r="C24" s="14">
        <v>747761.23</v>
      </c>
      <c r="D24" s="14">
        <v>3586722.7</v>
      </c>
      <c r="E24" s="14">
        <v>11829546.960000001</v>
      </c>
      <c r="F24" s="14">
        <v>-507754.55999999866</v>
      </c>
      <c r="G24" s="15">
        <v>-4.2922570214810545E-2</v>
      </c>
    </row>
    <row r="25" spans="2:8" x14ac:dyDescent="0.3">
      <c r="B25" s="13" t="s">
        <v>28</v>
      </c>
      <c r="C25" s="14">
        <v>12804937.970000001</v>
      </c>
      <c r="D25" s="14">
        <v>17283549.059999999</v>
      </c>
      <c r="E25" s="14">
        <v>48965337.950000003</v>
      </c>
      <c r="F25" s="14">
        <v>-4361315.049999997</v>
      </c>
      <c r="G25" s="15">
        <v>-8.9069436311324315E-2</v>
      </c>
    </row>
    <row r="26" spans="2:8" x14ac:dyDescent="0.3">
      <c r="B26" s="13" t="s">
        <v>29</v>
      </c>
      <c r="C26" s="14"/>
      <c r="D26" s="14">
        <v>1773783.69</v>
      </c>
      <c r="E26" s="14">
        <v>12618989.83</v>
      </c>
      <c r="F26" s="14">
        <v>-1785178.0700000003</v>
      </c>
      <c r="G26" s="15">
        <v>-0.14146758924838601</v>
      </c>
    </row>
    <row r="27" spans="2:8" x14ac:dyDescent="0.3">
      <c r="B27" s="13" t="s">
        <v>30</v>
      </c>
      <c r="C27" s="14">
        <v>53347.12</v>
      </c>
      <c r="D27" s="14">
        <v>226086.88</v>
      </c>
      <c r="E27" s="14">
        <v>1767821.3</v>
      </c>
      <c r="F27" s="14">
        <v>-196436.74000000022</v>
      </c>
      <c r="G27" s="15">
        <v>-0.11111798460624964</v>
      </c>
    </row>
    <row r="28" spans="2:8" x14ac:dyDescent="0.3">
      <c r="B28" s="13" t="s">
        <v>31</v>
      </c>
      <c r="C28" s="14">
        <v>1998158.57</v>
      </c>
      <c r="D28" s="14">
        <v>8078947.71</v>
      </c>
      <c r="E28" s="14">
        <v>34152244.240000002</v>
      </c>
      <c r="F28" s="14">
        <v>-2979488.5399999991</v>
      </c>
      <c r="G28" s="15">
        <v>-8.7241368943782149E-2</v>
      </c>
    </row>
    <row r="29" spans="2:8" x14ac:dyDescent="0.3">
      <c r="B29" s="13" t="s">
        <v>32</v>
      </c>
      <c r="C29" s="14">
        <v>11527649.91</v>
      </c>
      <c r="D29" s="14">
        <v>31921130.43</v>
      </c>
      <c r="E29" s="14">
        <v>87780946.540000007</v>
      </c>
      <c r="F29" s="14">
        <v>-10235186.649999991</v>
      </c>
      <c r="G29" s="15">
        <v>-0.11659918300534641</v>
      </c>
    </row>
    <row r="30" spans="2:8" x14ac:dyDescent="0.3">
      <c r="B30" s="6" t="s">
        <v>0</v>
      </c>
      <c r="C30" s="7">
        <v>87478258.349999994</v>
      </c>
      <c r="D30" s="7">
        <v>196690953.08000001</v>
      </c>
      <c r="E30" s="7">
        <v>598877095.26999998</v>
      </c>
      <c r="F30" s="7">
        <v>-54944473.939999938</v>
      </c>
      <c r="G30" s="8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AC04-A406-4D6F-848B-5DAF45474A02}">
  <dimension ref="B1:O51"/>
  <sheetViews>
    <sheetView showGridLines="0" tabSelected="1" zoomScaleNormal="100" zoomScalePageLayoutView="130" workbookViewId="0">
      <selection activeCell="O3" sqref="O3"/>
    </sheetView>
  </sheetViews>
  <sheetFormatPr defaultRowHeight="14.4" x14ac:dyDescent="0.3"/>
  <cols>
    <col min="2" max="2" width="13.5546875" customWidth="1"/>
    <col min="3" max="3" width="14.109375" bestFit="1" customWidth="1"/>
    <col min="4" max="4" width="9.88671875" bestFit="1" customWidth="1"/>
    <col min="5" max="5" width="10.5546875" customWidth="1"/>
    <col min="6" max="8" width="9.88671875" bestFit="1" customWidth="1"/>
    <col min="9" max="9" width="11" bestFit="1" customWidth="1"/>
    <col min="10" max="11" width="9.88671875" bestFit="1" customWidth="1"/>
    <col min="12" max="12" width="10.77734375" bestFit="1" customWidth="1"/>
    <col min="13" max="13" width="9.88671875" bestFit="1" customWidth="1"/>
    <col min="14" max="14" width="11.109375" bestFit="1" customWidth="1"/>
    <col min="15" max="15" width="12" bestFit="1" customWidth="1"/>
  </cols>
  <sheetData>
    <row r="1" spans="2:15" x14ac:dyDescent="0.3">
      <c r="B1" s="2" t="s">
        <v>9</v>
      </c>
      <c r="C1" s="19"/>
      <c r="D1" s="19"/>
      <c r="E1" s="19"/>
      <c r="F1" s="19"/>
    </row>
    <row r="2" spans="2:15" x14ac:dyDescent="0.3">
      <c r="B2" s="18" t="s">
        <v>1</v>
      </c>
      <c r="C2" s="19" t="s" vm="1">
        <v>2</v>
      </c>
      <c r="D2" s="19"/>
      <c r="E2" s="19"/>
      <c r="F2" s="19"/>
    </row>
    <row r="3" spans="2:15" x14ac:dyDescent="0.3">
      <c r="B3" s="18" t="s">
        <v>35</v>
      </c>
      <c r="C3" s="19" t="s" vm="2">
        <v>2</v>
      </c>
      <c r="D3" s="19"/>
      <c r="E3" s="19"/>
      <c r="F3" s="19"/>
    </row>
    <row r="4" spans="2:15" x14ac:dyDescent="0.3">
      <c r="B4" s="18" t="s">
        <v>4</v>
      </c>
      <c r="C4" s="19" t="s" vm="3">
        <v>2</v>
      </c>
      <c r="D4" s="19"/>
      <c r="E4" s="2"/>
      <c r="F4" s="2"/>
    </row>
    <row r="5" spans="2:15" x14ac:dyDescent="0.3">
      <c r="B5" s="18" t="s">
        <v>47</v>
      </c>
      <c r="C5" s="19" t="s" vm="4">
        <v>2</v>
      </c>
      <c r="D5" s="19"/>
      <c r="E5" s="2" t="s">
        <v>49</v>
      </c>
      <c r="F5" s="2"/>
      <c r="H5" s="29" t="s">
        <v>69</v>
      </c>
      <c r="I5" s="29"/>
      <c r="J5" s="29"/>
    </row>
    <row r="6" spans="2:15" x14ac:dyDescent="0.3">
      <c r="B6" s="18" t="s">
        <v>48</v>
      </c>
      <c r="C6" s="19" t="s" vm="6">
        <v>5</v>
      </c>
      <c r="D6" s="19"/>
      <c r="E6" s="19" t="s">
        <v>39</v>
      </c>
      <c r="F6" s="19"/>
    </row>
    <row r="7" spans="2:15" x14ac:dyDescent="0.3">
      <c r="B7" s="19"/>
      <c r="C7" s="19"/>
      <c r="D7" s="19"/>
      <c r="E7" s="19"/>
      <c r="F7" s="19"/>
    </row>
    <row r="8" spans="2:15" x14ac:dyDescent="0.3">
      <c r="B8" s="19"/>
      <c r="C8" s="18" t="s">
        <v>66</v>
      </c>
      <c r="D8" s="19"/>
      <c r="E8" s="19"/>
      <c r="F8" s="19"/>
      <c r="G8" s="19"/>
      <c r="H8" s="19"/>
      <c r="I8" s="19"/>
      <c r="J8" s="19"/>
      <c r="K8" s="19"/>
      <c r="L8" s="19"/>
      <c r="M8" s="19"/>
      <c r="N8" s="19"/>
      <c r="O8" s="19"/>
    </row>
    <row r="9" spans="2:15" x14ac:dyDescent="0.3">
      <c r="B9" s="19"/>
      <c r="C9" s="20" t="s">
        <v>62</v>
      </c>
      <c r="D9" s="20"/>
      <c r="E9" s="20"/>
      <c r="F9" s="20" t="s">
        <v>63</v>
      </c>
      <c r="G9" s="20"/>
      <c r="H9" s="20"/>
      <c r="I9" s="20" t="s">
        <v>64</v>
      </c>
      <c r="J9" s="20"/>
      <c r="K9" s="20"/>
      <c r="L9" s="20" t="s">
        <v>65</v>
      </c>
      <c r="M9" s="20"/>
      <c r="N9" s="20"/>
      <c r="O9" s="5" t="s">
        <v>0</v>
      </c>
    </row>
    <row r="10" spans="2:15" x14ac:dyDescent="0.3">
      <c r="B10" s="3" t="s">
        <v>45</v>
      </c>
      <c r="C10" s="5" t="s">
        <v>61</v>
      </c>
      <c r="D10" s="5" t="s">
        <v>60</v>
      </c>
      <c r="E10" s="5" t="s">
        <v>59</v>
      </c>
      <c r="F10" s="5" t="s">
        <v>53</v>
      </c>
      <c r="G10" s="5" t="s">
        <v>55</v>
      </c>
      <c r="H10" s="5" t="s">
        <v>54</v>
      </c>
      <c r="I10" s="5" t="s">
        <v>58</v>
      </c>
      <c r="J10" s="5" t="s">
        <v>51</v>
      </c>
      <c r="K10" s="5" t="s">
        <v>50</v>
      </c>
      <c r="L10" s="5" t="s">
        <v>57</v>
      </c>
      <c r="M10" s="5" t="s">
        <v>56</v>
      </c>
      <c r="N10" s="5" t="s">
        <v>52</v>
      </c>
      <c r="O10" s="20"/>
    </row>
    <row r="11" spans="2:15" x14ac:dyDescent="0.3">
      <c r="B11" s="23" t="s">
        <v>40</v>
      </c>
      <c r="C11" s="24">
        <v>6462654.7000000002</v>
      </c>
      <c r="D11" s="24">
        <v>8038536.1100000003</v>
      </c>
      <c r="E11" s="24">
        <v>10735791.5</v>
      </c>
      <c r="F11" s="24">
        <v>11436776.859999999</v>
      </c>
      <c r="G11" s="24">
        <v>6521144.4299999997</v>
      </c>
      <c r="H11" s="24">
        <v>6080697.3300000001</v>
      </c>
      <c r="I11" s="24">
        <v>6412201.4000000004</v>
      </c>
      <c r="J11" s="24">
        <v>6321720.7000000002</v>
      </c>
      <c r="K11" s="24">
        <v>6489651.3499999996</v>
      </c>
      <c r="L11" s="24">
        <v>6184359.6699999999</v>
      </c>
      <c r="M11" s="24">
        <v>6483682.7400000002</v>
      </c>
      <c r="N11" s="24">
        <v>6311041.5599999996</v>
      </c>
      <c r="O11" s="24">
        <v>87478258.349999994</v>
      </c>
    </row>
    <row r="12" spans="2:15" x14ac:dyDescent="0.3">
      <c r="B12" s="23" t="s">
        <v>41</v>
      </c>
      <c r="C12" s="24">
        <v>3821557.4640000053</v>
      </c>
      <c r="D12" s="24">
        <v>4664442.4928999906</v>
      </c>
      <c r="E12" s="24">
        <v>6281190.3094999976</v>
      </c>
      <c r="F12" s="24">
        <v>6703466.572100006</v>
      </c>
      <c r="G12" s="24">
        <v>3855892.6255000001</v>
      </c>
      <c r="H12" s="24">
        <v>3530328.9527000012</v>
      </c>
      <c r="I12" s="24">
        <v>3754043.739599999</v>
      </c>
      <c r="J12" s="24">
        <v>3705249.2085000006</v>
      </c>
      <c r="K12" s="24">
        <v>3842514.6996999946</v>
      </c>
      <c r="L12" s="24">
        <v>3587061.2112000035</v>
      </c>
      <c r="M12" s="24">
        <v>3794151.3340000017</v>
      </c>
      <c r="N12" s="24">
        <v>3698775.2235999964</v>
      </c>
      <c r="O12" s="24">
        <v>51238673.833300009</v>
      </c>
    </row>
    <row r="13" spans="2:15" x14ac:dyDescent="0.3">
      <c r="B13" s="23" t="s">
        <v>42</v>
      </c>
      <c r="C13" s="24">
        <v>2641097.2359999949</v>
      </c>
      <c r="D13" s="24">
        <v>3374093.6171000097</v>
      </c>
      <c r="E13" s="24">
        <v>4454601.1905000024</v>
      </c>
      <c r="F13" s="24">
        <v>4733310.2878999934</v>
      </c>
      <c r="G13" s="24">
        <v>2665251.8044999996</v>
      </c>
      <c r="H13" s="24">
        <v>2550368.3772999989</v>
      </c>
      <c r="I13" s="24">
        <v>2658157.6604000013</v>
      </c>
      <c r="J13" s="24">
        <v>2616471.4914999995</v>
      </c>
      <c r="K13" s="24">
        <v>2647136.650300005</v>
      </c>
      <c r="L13" s="24">
        <v>2597298.4587999964</v>
      </c>
      <c r="M13" s="24">
        <v>2689531.4059999986</v>
      </c>
      <c r="N13" s="24">
        <v>2612266.3364000032</v>
      </c>
      <c r="O13" s="24">
        <v>36239584.516699985</v>
      </c>
    </row>
    <row r="14" spans="2:15" x14ac:dyDescent="0.3">
      <c r="B14" s="23" t="s">
        <v>43</v>
      </c>
      <c r="C14" s="25">
        <v>0.40867064056509084</v>
      </c>
      <c r="D14" s="25">
        <v>0.41973980970274072</v>
      </c>
      <c r="E14" s="25">
        <v>0.41492992766299552</v>
      </c>
      <c r="F14" s="25">
        <v>0.4138675035669091</v>
      </c>
      <c r="G14" s="25">
        <v>0.4087092124871094</v>
      </c>
      <c r="H14" s="25">
        <v>0.41942037876435445</v>
      </c>
      <c r="I14" s="25">
        <v>0.41454681389140413</v>
      </c>
      <c r="J14" s="25">
        <v>0.41388596802449679</v>
      </c>
      <c r="K14" s="25">
        <v>0.40790121187327039</v>
      </c>
      <c r="L14" s="25">
        <v>0.41997855839455023</v>
      </c>
      <c r="M14" s="25">
        <v>0.41481539332691014</v>
      </c>
      <c r="N14" s="25">
        <v>0.41392000220008113</v>
      </c>
      <c r="O14" s="25">
        <v>0.41426961624802383</v>
      </c>
    </row>
    <row r="15" spans="2:15" x14ac:dyDescent="0.3">
      <c r="F15" s="16"/>
    </row>
    <row r="16" spans="2:15" x14ac:dyDescent="0.3">
      <c r="F16" s="16"/>
    </row>
    <row r="17" spans="2:15" x14ac:dyDescent="0.3">
      <c r="B17" s="18" t="s">
        <v>1</v>
      </c>
      <c r="C17" s="19" t="s" vm="1">
        <v>2</v>
      </c>
      <c r="D17" s="19"/>
      <c r="E17" s="19"/>
      <c r="F17" s="19"/>
    </row>
    <row r="18" spans="2:15" x14ac:dyDescent="0.3">
      <c r="B18" s="18" t="s">
        <v>35</v>
      </c>
      <c r="C18" s="19" t="s" vm="2">
        <v>2</v>
      </c>
      <c r="D18" s="19"/>
      <c r="E18" s="19"/>
      <c r="F18" s="19"/>
    </row>
    <row r="19" spans="2:15" x14ac:dyDescent="0.3">
      <c r="B19" s="18" t="s">
        <v>4</v>
      </c>
      <c r="C19" s="19" t="s" vm="3">
        <v>2</v>
      </c>
      <c r="D19" s="19"/>
      <c r="E19" s="2"/>
      <c r="F19" s="2"/>
    </row>
    <row r="20" spans="2:15" x14ac:dyDescent="0.3">
      <c r="B20" s="18" t="s">
        <v>47</v>
      </c>
      <c r="C20" s="19" t="s" vm="4">
        <v>2</v>
      </c>
      <c r="D20" s="19"/>
      <c r="E20" s="2" t="s">
        <v>49</v>
      </c>
      <c r="F20" s="2"/>
    </row>
    <row r="21" spans="2:15" x14ac:dyDescent="0.3">
      <c r="B21" s="18" t="s">
        <v>48</v>
      </c>
      <c r="C21" s="19" t="s" vm="5">
        <v>6</v>
      </c>
      <c r="D21" s="19"/>
      <c r="E21" s="19" t="s">
        <v>39</v>
      </c>
      <c r="F21" s="19"/>
    </row>
    <row r="22" spans="2:15" x14ac:dyDescent="0.3">
      <c r="B22" s="19"/>
      <c r="C22" s="19"/>
      <c r="D22" s="19"/>
      <c r="E22" s="19"/>
      <c r="F22" s="19"/>
    </row>
    <row r="23" spans="2:15" x14ac:dyDescent="0.3">
      <c r="B23" s="19"/>
      <c r="C23" s="18" t="s">
        <v>66</v>
      </c>
      <c r="D23" s="19"/>
      <c r="E23" s="19"/>
      <c r="F23" s="19"/>
      <c r="G23" s="19"/>
      <c r="H23" s="19"/>
      <c r="I23" s="19"/>
      <c r="J23" s="19"/>
      <c r="K23" s="19"/>
      <c r="L23" s="19"/>
      <c r="M23" s="19"/>
      <c r="N23" s="19"/>
      <c r="O23" s="19"/>
    </row>
    <row r="24" spans="2:15" x14ac:dyDescent="0.3">
      <c r="B24" s="19"/>
      <c r="C24" s="20" t="s">
        <v>62</v>
      </c>
      <c r="D24" s="20"/>
      <c r="E24" s="20"/>
      <c r="F24" s="20" t="s">
        <v>63</v>
      </c>
      <c r="G24" s="20"/>
      <c r="H24" s="20"/>
      <c r="I24" s="20" t="s">
        <v>64</v>
      </c>
      <c r="J24" s="20"/>
      <c r="K24" s="20"/>
      <c r="L24" s="20" t="s">
        <v>65</v>
      </c>
      <c r="M24" s="20"/>
      <c r="N24" s="20"/>
      <c r="O24" s="5" t="s">
        <v>0</v>
      </c>
    </row>
    <row r="25" spans="2:15" x14ac:dyDescent="0.3">
      <c r="B25" s="3" t="s">
        <v>45</v>
      </c>
      <c r="C25" s="5" t="s">
        <v>61</v>
      </c>
      <c r="D25" s="5" t="s">
        <v>60</v>
      </c>
      <c r="E25" s="5" t="s">
        <v>59</v>
      </c>
      <c r="F25" s="5" t="s">
        <v>53</v>
      </c>
      <c r="G25" s="5" t="s">
        <v>55</v>
      </c>
      <c r="H25" s="5" t="s">
        <v>54</v>
      </c>
      <c r="I25" s="5" t="s">
        <v>58</v>
      </c>
      <c r="J25" s="5" t="s">
        <v>51</v>
      </c>
      <c r="K25" s="5" t="s">
        <v>50</v>
      </c>
      <c r="L25" s="5" t="s">
        <v>57</v>
      </c>
      <c r="M25" s="5" t="s">
        <v>56</v>
      </c>
      <c r="N25" s="5" t="s">
        <v>52</v>
      </c>
      <c r="O25" s="20"/>
    </row>
    <row r="26" spans="2:15" x14ac:dyDescent="0.3">
      <c r="B26" s="23" t="s">
        <v>40</v>
      </c>
      <c r="C26" s="24">
        <v>17101844.789999999</v>
      </c>
      <c r="D26" s="24">
        <v>20625353.16</v>
      </c>
      <c r="E26" s="24">
        <v>28693062.809999999</v>
      </c>
      <c r="F26" s="24">
        <v>29901819.449999999</v>
      </c>
      <c r="G26" s="24">
        <v>17134491.73</v>
      </c>
      <c r="H26" s="24">
        <v>15932938.42</v>
      </c>
      <c r="I26" s="24">
        <v>2111380.75</v>
      </c>
      <c r="J26" s="24">
        <v>7758449.8700000001</v>
      </c>
      <c r="K26" s="24">
        <v>9932571.8499999996</v>
      </c>
      <c r="L26" s="24">
        <v>14882796.6</v>
      </c>
      <c r="M26" s="24">
        <v>16079640.75</v>
      </c>
      <c r="N26" s="24">
        <v>16536602.9</v>
      </c>
      <c r="O26" s="24">
        <v>196690953.08000001</v>
      </c>
    </row>
    <row r="27" spans="2:15" x14ac:dyDescent="0.3">
      <c r="B27" s="23" t="s">
        <v>41</v>
      </c>
      <c r="C27" s="24">
        <v>10642927.749500012</v>
      </c>
      <c r="D27" s="24">
        <v>12833528.905300051</v>
      </c>
      <c r="E27" s="24">
        <v>18066375.183499962</v>
      </c>
      <c r="F27" s="24">
        <v>18894707.737599984</v>
      </c>
      <c r="G27" s="24">
        <v>10666133.077600021</v>
      </c>
      <c r="H27" s="24">
        <v>9920239.5835000239</v>
      </c>
      <c r="I27" s="24">
        <v>1336896.5530999999</v>
      </c>
      <c r="J27" s="24">
        <v>4831348.9012000058</v>
      </c>
      <c r="K27" s="24">
        <v>6209275.356900014</v>
      </c>
      <c r="L27" s="24">
        <v>9336005.690999968</v>
      </c>
      <c r="M27" s="24">
        <v>10181585.144699985</v>
      </c>
      <c r="N27" s="24">
        <v>10452464.312899986</v>
      </c>
      <c r="O27" s="24">
        <v>123371488.1968001</v>
      </c>
    </row>
    <row r="28" spans="2:15" x14ac:dyDescent="0.3">
      <c r="B28" s="23" t="s">
        <v>42</v>
      </c>
      <c r="C28" s="24">
        <v>6458917.0404999871</v>
      </c>
      <c r="D28" s="24">
        <v>7791824.2546999492</v>
      </c>
      <c r="E28" s="24">
        <v>10626687.626500037</v>
      </c>
      <c r="F28" s="24">
        <v>11007111.712400015</v>
      </c>
      <c r="G28" s="24">
        <v>6468358.6523999795</v>
      </c>
      <c r="H28" s="24">
        <v>6012698.836499976</v>
      </c>
      <c r="I28" s="24">
        <v>774484.1969000001</v>
      </c>
      <c r="J28" s="24">
        <v>2927100.9687999943</v>
      </c>
      <c r="K28" s="24">
        <v>3723296.4930999856</v>
      </c>
      <c r="L28" s="24">
        <v>5546790.9090000317</v>
      </c>
      <c r="M28" s="24">
        <v>5898055.6053000148</v>
      </c>
      <c r="N28" s="24">
        <v>6084138.5871000141</v>
      </c>
      <c r="O28" s="24">
        <v>73319464.883199915</v>
      </c>
    </row>
    <row r="29" spans="2:15" x14ac:dyDescent="0.3">
      <c r="B29" s="23" t="s">
        <v>43</v>
      </c>
      <c r="C29" s="25">
        <v>0.37767370244622522</v>
      </c>
      <c r="D29" s="25">
        <v>0.37777894973508175</v>
      </c>
      <c r="E29" s="25">
        <v>0.37035738209155084</v>
      </c>
      <c r="F29" s="25">
        <v>0.36810842667301358</v>
      </c>
      <c r="G29" s="25">
        <v>0.37750513725918261</v>
      </c>
      <c r="H29" s="25">
        <v>0.37737538914682983</v>
      </c>
      <c r="I29" s="25">
        <v>0.36681408452738812</v>
      </c>
      <c r="J29" s="25">
        <v>0.37727909799589826</v>
      </c>
      <c r="K29" s="25">
        <v>0.37485724234655154</v>
      </c>
      <c r="L29" s="25">
        <v>0.37269816003532774</v>
      </c>
      <c r="M29" s="25">
        <v>0.36680269770952528</v>
      </c>
      <c r="N29" s="25">
        <v>0.36791949494657178</v>
      </c>
      <c r="O29" s="25">
        <v>0.37276480557485897</v>
      </c>
    </row>
    <row r="33" spans="2:15" x14ac:dyDescent="0.3">
      <c r="B33" s="18" t="s">
        <v>1</v>
      </c>
      <c r="C33" s="19" t="s" vm="1">
        <v>2</v>
      </c>
      <c r="D33" s="19"/>
      <c r="E33" s="19"/>
      <c r="F33" s="19"/>
    </row>
    <row r="34" spans="2:15" x14ac:dyDescent="0.3">
      <c r="B34" s="18" t="s">
        <v>35</v>
      </c>
      <c r="C34" s="19" t="s" vm="2">
        <v>2</v>
      </c>
      <c r="D34" s="19"/>
      <c r="E34" s="19"/>
      <c r="F34" s="19"/>
    </row>
    <row r="35" spans="2:15" x14ac:dyDescent="0.3">
      <c r="B35" s="18" t="s">
        <v>4</v>
      </c>
      <c r="C35" s="19" t="s" vm="3">
        <v>2</v>
      </c>
      <c r="D35" s="19"/>
      <c r="E35" s="2"/>
      <c r="F35" s="2"/>
    </row>
    <row r="36" spans="2:15" x14ac:dyDescent="0.3">
      <c r="B36" s="18" t="s">
        <v>47</v>
      </c>
      <c r="C36" s="19" t="s" vm="4">
        <v>2</v>
      </c>
      <c r="D36" s="19"/>
      <c r="E36" s="2" t="s">
        <v>49</v>
      </c>
      <c r="F36" s="2"/>
    </row>
    <row r="37" spans="2:15" x14ac:dyDescent="0.3">
      <c r="B37" s="18" t="s">
        <v>48</v>
      </c>
      <c r="C37" s="19" t="s" vm="7">
        <v>7</v>
      </c>
      <c r="D37" s="19"/>
      <c r="E37" s="19" t="s">
        <v>39</v>
      </c>
      <c r="F37" s="19"/>
    </row>
    <row r="38" spans="2:15" x14ac:dyDescent="0.3">
      <c r="B38" s="19"/>
      <c r="C38" s="19"/>
      <c r="D38" s="19"/>
      <c r="E38" s="19"/>
      <c r="F38" s="19"/>
    </row>
    <row r="39" spans="2:15" x14ac:dyDescent="0.3">
      <c r="B39" s="19"/>
      <c r="C39" s="18" t="s">
        <v>66</v>
      </c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19"/>
      <c r="O39" s="19"/>
    </row>
    <row r="40" spans="2:15" x14ac:dyDescent="0.3">
      <c r="B40" s="19"/>
      <c r="C40" s="20" t="s">
        <v>62</v>
      </c>
      <c r="D40" s="20"/>
      <c r="E40" s="20"/>
      <c r="F40" s="20" t="s">
        <v>63</v>
      </c>
      <c r="G40" s="20"/>
      <c r="H40" s="20"/>
      <c r="I40" s="20" t="s">
        <v>64</v>
      </c>
      <c r="J40" s="20"/>
      <c r="K40" s="20"/>
      <c r="L40" s="20" t="s">
        <v>65</v>
      </c>
      <c r="M40" s="20"/>
      <c r="N40" s="20"/>
      <c r="O40" s="5" t="s">
        <v>0</v>
      </c>
    </row>
    <row r="41" spans="2:15" x14ac:dyDescent="0.3">
      <c r="B41" s="3" t="s">
        <v>45</v>
      </c>
      <c r="C41" s="5" t="s">
        <v>61</v>
      </c>
      <c r="D41" s="5" t="s">
        <v>60</v>
      </c>
      <c r="E41" s="5" t="s">
        <v>59</v>
      </c>
      <c r="F41" s="5" t="s">
        <v>53</v>
      </c>
      <c r="G41" s="5" t="s">
        <v>55</v>
      </c>
      <c r="H41" s="5" t="s">
        <v>54</v>
      </c>
      <c r="I41" s="5" t="s">
        <v>58</v>
      </c>
      <c r="J41" s="5" t="s">
        <v>51</v>
      </c>
      <c r="K41" s="5" t="s">
        <v>50</v>
      </c>
      <c r="L41" s="5" t="s">
        <v>57</v>
      </c>
      <c r="M41" s="5" t="s">
        <v>56</v>
      </c>
      <c r="N41" s="5" t="s">
        <v>52</v>
      </c>
      <c r="O41" s="20"/>
    </row>
    <row r="42" spans="2:15" x14ac:dyDescent="0.3">
      <c r="B42" s="23" t="s">
        <v>40</v>
      </c>
      <c r="C42" s="24">
        <v>44817070.079999998</v>
      </c>
      <c r="D42" s="24">
        <v>54591631.43</v>
      </c>
      <c r="E42" s="24">
        <v>74342414.200000003</v>
      </c>
      <c r="F42" s="24">
        <v>78058681.439999998</v>
      </c>
      <c r="G42" s="24">
        <v>44788916.310000002</v>
      </c>
      <c r="H42" s="24">
        <v>41823079.060000002</v>
      </c>
      <c r="I42" s="24">
        <v>43950347.270000003</v>
      </c>
      <c r="J42" s="24">
        <v>43541437.909999996</v>
      </c>
      <c r="K42" s="24">
        <v>44400215.920000002</v>
      </c>
      <c r="L42" s="24">
        <v>41468863.57</v>
      </c>
      <c r="M42" s="24">
        <v>44047274.549999997</v>
      </c>
      <c r="N42" s="24">
        <v>43047163.530000001</v>
      </c>
      <c r="O42" s="24">
        <v>598877095.26999998</v>
      </c>
    </row>
    <row r="43" spans="2:15" x14ac:dyDescent="0.3">
      <c r="B43" s="23" t="s">
        <v>41</v>
      </c>
      <c r="C43" s="24">
        <v>28389759.972799934</v>
      </c>
      <c r="D43" s="24">
        <v>34653627.853799991</v>
      </c>
      <c r="E43" s="24">
        <v>47364021.602899954</v>
      </c>
      <c r="F43" s="24">
        <v>49757549.060299933</v>
      </c>
      <c r="G43" s="24">
        <v>28360377.980600037</v>
      </c>
      <c r="H43" s="24">
        <v>26543564.924999978</v>
      </c>
      <c r="I43" s="24">
        <v>27966289.114600025</v>
      </c>
      <c r="J43" s="24">
        <v>27722116.393400054</v>
      </c>
      <c r="K43" s="24">
        <v>28134310.449800014</v>
      </c>
      <c r="L43" s="24">
        <v>26354468.708999991</v>
      </c>
      <c r="M43" s="24">
        <v>28027929.991900068</v>
      </c>
      <c r="N43" s="24">
        <v>27440246.133400019</v>
      </c>
      <c r="O43" s="24">
        <v>380714262.18750012</v>
      </c>
    </row>
    <row r="44" spans="2:15" x14ac:dyDescent="0.3">
      <c r="B44" s="23" t="s">
        <v>42</v>
      </c>
      <c r="C44" s="24">
        <v>16427310.107200064</v>
      </c>
      <c r="D44" s="24">
        <v>19938003.576200008</v>
      </c>
      <c r="E44" s="24">
        <v>26978392.597100049</v>
      </c>
      <c r="F44" s="24">
        <v>28301132.379700065</v>
      </c>
      <c r="G44" s="24">
        <v>16428538.329399966</v>
      </c>
      <c r="H44" s="24">
        <v>15279514.135000024</v>
      </c>
      <c r="I44" s="24">
        <v>15984058.155399978</v>
      </c>
      <c r="J44" s="24">
        <v>15819321.516599942</v>
      </c>
      <c r="K44" s="24">
        <v>16265905.470199987</v>
      </c>
      <c r="L44" s="24">
        <v>15114394.861000009</v>
      </c>
      <c r="M44" s="24">
        <v>16019344.558099929</v>
      </c>
      <c r="N44" s="24">
        <v>15606917.396599982</v>
      </c>
      <c r="O44" s="24">
        <v>218162833.08249986</v>
      </c>
    </row>
    <row r="45" spans="2:15" x14ac:dyDescent="0.3">
      <c r="B45" s="23" t="s">
        <v>43</v>
      </c>
      <c r="C45" s="25">
        <v>0.36654136644534674</v>
      </c>
      <c r="D45" s="25">
        <v>0.3652208782543066</v>
      </c>
      <c r="E45" s="25">
        <v>0.36289368441171832</v>
      </c>
      <c r="F45" s="25">
        <v>0.36256226543429126</v>
      </c>
      <c r="G45" s="25">
        <v>0.36679919236474073</v>
      </c>
      <c r="H45" s="25">
        <v>0.36533690197892432</v>
      </c>
      <c r="I45" s="25">
        <v>0.3636844563981525</v>
      </c>
      <c r="J45" s="25">
        <v>0.36331646991765465</v>
      </c>
      <c r="K45" s="25">
        <v>0.36634744073109421</v>
      </c>
      <c r="L45" s="25">
        <v>0.36447574299900232</v>
      </c>
      <c r="M45" s="25">
        <v>0.36368526138695978</v>
      </c>
      <c r="N45" s="25">
        <v>0.36255390870813969</v>
      </c>
      <c r="O45" s="25">
        <v>0.36428648683607195</v>
      </c>
    </row>
    <row r="48" spans="2:15" x14ac:dyDescent="0.3">
      <c r="B48" s="27"/>
    </row>
    <row r="49" spans="2:15" ht="28.8" x14ac:dyDescent="0.3">
      <c r="B49" s="26" t="s">
        <v>67</v>
      </c>
    </row>
    <row r="50" spans="2:15" x14ac:dyDescent="0.3">
      <c r="B50" s="22" t="s">
        <v>8</v>
      </c>
      <c r="C50" s="28">
        <f>C42/C26-1</f>
        <v>1.6205985746172824</v>
      </c>
      <c r="D50" s="28">
        <f t="shared" ref="D50:O50" si="0">D42/D26-1</f>
        <v>1.6468216571376275</v>
      </c>
      <c r="E50" s="28">
        <f t="shared" si="0"/>
        <v>1.5909542906688396</v>
      </c>
      <c r="F50" s="28">
        <f t="shared" si="0"/>
        <v>1.6104993901968063</v>
      </c>
      <c r="G50" s="28">
        <f t="shared" si="0"/>
        <v>1.6139623524158075</v>
      </c>
      <c r="H50" s="28">
        <f t="shared" si="0"/>
        <v>1.6249444990951019</v>
      </c>
      <c r="I50" s="28">
        <f t="shared" si="0"/>
        <v>19.815926862078289</v>
      </c>
      <c r="J50" s="28">
        <f t="shared" si="0"/>
        <v>4.6121311137633212</v>
      </c>
      <c r="K50" s="28">
        <f t="shared" si="0"/>
        <v>3.470163074632076</v>
      </c>
      <c r="L50" s="28">
        <f t="shared" si="0"/>
        <v>1.7863623137871816</v>
      </c>
      <c r="M50" s="28">
        <f t="shared" si="0"/>
        <v>1.7393195678205684</v>
      </c>
      <c r="N50" s="28">
        <f t="shared" si="0"/>
        <v>1.6031442969462608</v>
      </c>
      <c r="O50" s="28">
        <f t="shared" si="0"/>
        <v>2.0447617742053392</v>
      </c>
    </row>
    <row r="51" spans="2:15" x14ac:dyDescent="0.3">
      <c r="B51" s="22" t="s">
        <v>68</v>
      </c>
      <c r="C51" s="28">
        <f>C26/C11-1</f>
        <v>1.6462569306077888</v>
      </c>
      <c r="D51" s="28">
        <f t="shared" ref="D51:O51" si="1">D26/D11-1</f>
        <v>1.5658096048535382</v>
      </c>
      <c r="E51" s="28">
        <f t="shared" si="1"/>
        <v>1.6726546254181631</v>
      </c>
      <c r="F51" s="28">
        <f t="shared" si="1"/>
        <v>1.6145320325852714</v>
      </c>
      <c r="G51" s="28">
        <f t="shared" si="1"/>
        <v>1.6275283294101186</v>
      </c>
      <c r="H51" s="28">
        <f t="shared" si="1"/>
        <v>1.6202485595513103</v>
      </c>
      <c r="I51" s="28">
        <f t="shared" si="1"/>
        <v>-0.6707245112419582</v>
      </c>
      <c r="J51" s="28">
        <f t="shared" si="1"/>
        <v>0.22726868809626466</v>
      </c>
      <c r="K51" s="28">
        <f t="shared" si="1"/>
        <v>0.53052472533828809</v>
      </c>
      <c r="L51" s="28">
        <f t="shared" si="1"/>
        <v>1.4065218380159314</v>
      </c>
      <c r="M51" s="28">
        <f t="shared" si="1"/>
        <v>1.4800165885352987</v>
      </c>
      <c r="N51" s="28">
        <f t="shared" si="1"/>
        <v>1.6202652514302254</v>
      </c>
      <c r="O51" s="28">
        <f t="shared" si="1"/>
        <v>1.2484552938061557</v>
      </c>
    </row>
  </sheetData>
  <mergeCells count="1">
    <mergeCell ref="H5:J5"/>
  </mergeCells>
  <phoneticPr fontId="6" type="noConversion"/>
  <conditionalFormatting pivot="1" sqref="C14:N14">
    <cfRule type="colorScale" priority="9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26:N28">
    <cfRule type="colorScale" priority="8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C29:N29">
    <cfRule type="colorScale" priority="7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42:N44">
    <cfRule type="colorScale" priority="6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C11:N13">
    <cfRule type="colorScale" priority="4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45:N45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sqref="C50:O51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4"/>
  <headerFooter>
    <oddHeader>&amp;L&amp;"-,Bold"&amp;16AtliQ Hardwares&amp;R&amp;G</oddHeader>
  </headerFooter>
  <drawing r:id="rId5"/>
  <legacyDrawingHF r:id="rId6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 6 5 < / i n t > < / v a l u e > < / i t e m > < i t e m > < k e y > < s t r i n g > f r e i g h t _ c o s t < / s t r i n g > < / k e y > < v a l u e > < i n t > 1 3 6 < / i n t > < / v a l u e > < / i t e m > < i t e m > < k e y > < s t r i n g > m a n u f a c t u r i n g _ c o s t < / s t r i n g > < / k e y > < v a l u e > < i n t > 2 0 4 < / i n t > < / v a l u e > < / i t e m > < i t e m > < k e y > < s t r i n g > t o t a l   c o g s < / s t r i n g > < / k e y > < v a l u e > < i n t > 1 2 0 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 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2 4 0 0 2 2 e d - b 9 9 c - 4 1 4 b - 8 7 5 2 - 8 5 3 0 7 9 3 3 4 2 a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 2 0 2 4 - 0 5 - 0 4 T 1 5 : 4 7 : 2 0 . 6 9 3 4 6 4 2 + 0 5 : 3 0 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 M e a s u r e s \ G M < / K e y > < / D i a g r a m O b j e c t K e y > < D i a g r a m O b j e c t K e y > < K e y > M e a s u r e s \ G M \ T a g I n f o \ F o r m u l a < / K e y > < / D i a g r a m O b j e c t K e y > < D i a g r a m O b j e c t K e y > < K e y > M e a s u r e s \ G M \ T a g I n f o \ V a l u e 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 C o l u m n s \ M M M M M < / K e y > < / D i a g r a m O b j e c t K e y > < D i a g r a m O b j e c t K e y > < K e y > C o l u m n s \ f i s c a l   m o n t h 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 G M < / M e a s u r e N a m e > < D i s p l a y N a m e > G M 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 1 7 8 < / i n t > < / v a l u e > < / i t e m > < i t e m > < k e y > < s t r i n g > m o n t h < / s t r i n g > < / k e y > < v a l u e > < i n t > 1 7 8 < / i n t > < / v a l u e > < / i t e m > < i t e m > < k e y > < s t r i n g > F Y < / s t r i n g > < / k e y > < v a l u e > < i n t > 6 5 < / i n t > < / v a l u e > < / i t e m > < i t e m > < k e y > < s t r i n g > q u a r t e r < / s t r i n g > < / k e y > < v a l u e > < i n t > 1 0 0 < / i n t > < / v a l u e > < / i t e m > < i t e m > < k e y > < s t r i n g > M M M M M < / s t r i n g > < / k e y > < v a l u e > < i n t > 1 2 1 < / i n t > < / v a l u e > < / i t e m > < i t e m > < k e y > < s t r i n g > f i s c a l   m o n t h < / s t r i n g > < / k e y > < v a l u e > < i n t > 2 1 2 < / i n t > < / v a l u e > < / i t e m > < i t e m > < k e y > < s t r i n g > m o n t h   ( Y e a r ) < / s t r i n g > < / k e y > < v a l u e > < i n t > 1 5 0 < / i n t > < / v a l u e > < / i t e m > < i t e m > < k e y > < s t r i n g > m o n t h   ( Q u a r t e r ) < / s t r i n g > < / k e y > < v a l u e > < i n t > 1 7 4 < / i n t > < / v a l u e > < / i t e m > < i t e m > < k e y > < s t r i n g > m o n t h   ( M o n t h   I n d e x ) < / s t r i n g > < / k e y > < v a l u e > < i n t > 2 1 6 < / i n t > < / v a l u e > < / i t e m > < i t e m > < k e y > < s t r i n g > m o n t h   ( M o n t h ) < / s t r i n g > < / k e y > < v a l u e > < i n t > 1 6 4 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 5 < / i n t > < / v a l u e > < / i t e m > < i t e m > < k e y > < s t r i n g > M M M M M < / s t r i n g > < / k e y > < v a l u e > < i n t > 3 < / i n t > < / v a l u e > < / i t e m > < i t e m > < k e y > < s t r i n g > f i s c a l   m o n t h 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��< ? x m l   v e r s i o n = " 1 . 0 "   e n c o d i n g = " u t f - 1 6 " ? > < D a t a M a s h u p   s q m i d = " 7 8 a c 9 2 5 8 - 8 1 9 1 - 4 a 1 0 - 8 b 7 8 - 6 8 b a 3 c e 2 b 8 f 9 "   x m l n s = " h t t p : / / s c h e m a s . m i c r o s o f t . c o m / D a t a M a s h u p " > A A A A A C M I A A B Q S w M E F A A C A A g A m 3 l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m 3 l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t 5 Z l b K W W r 8 I w U A A E s X A A A T A B w A R m 9 y b X V s Y X M v U 2 V j d G l v b j E u b S C i G A A o o B Q A A A A A A A A A A A A A A A A A A A A A A A A A A A D V W F F P 4 z g Q f k f i P 1 j h p Z V y E W W B g 1 v 1 o V d A h 7 T b h S 2 3 E m p Q Z R K 3 t d a J e 7 b T p Y f 4 7 z d 2 k i Z u E g o s Y o 8 + t N G M P f P N e O b z p J I E i v I Y D d P f z s e t L T n D g o R o x 5 G Y E Y k E m T i o i x h R 2 1 s I P k O e i I C A 5 I y z k A j v j M K q l t P / w z + 9 C w j r g 1 o S f 6 j 3 O u 3 t L R q X t x X m Q x q N g 0 Q q H h F R a 7 7 s 3 0 1 1 O 9 r L 3 5 I I 6 S f w 7 Z 8 Q + V 3 x u d / n I b n F k g Y S G Q y o D C L 7 H l s O A 7 n Q Q a X O 7 k c 7 T h o M u s B q 5 n R r g / E d d 4 A j 0 n X K h j x t 6 O Z h 1 O e x I r G 6 W Q E 9 j + Z c K I i z P / y m P f X l w j v h Q R L B q t b r x u G O T g i j E V V E d B 3 X c W E X S 6 J Y d g 9 c d B o H P K T x t N v Z O 9 h z 0 W X C F R m q J S P d 4 t E b 8 J j c t F f Q L w S P u I b + F 8 G Q E 6 n h X + F b W J h p M n l r L U o X j b I F P c a G A W Z Y y K 4 S S d l 2 f 4 b j K a y / W s 5 J Y f d K 4 F h O u I h S 5 F q p r V e A u P f 3 T h 7 6 G A I j 4 P M 8 V o f 7 n t 7 y 4 K J C D R o F M q T I n T K K C I v v R F X E c 4 a V 9 l x R B I A 0 J s y S P x S B f C W w M w B s 3 z B L S q F k c i N t r c X r O j 3 F 6 D / 6 b F k i 6 S K X X J Y l m Q F h W X J L g Z V A T O g d 2 M b G q J w T x u C k G 6 G s I Q b X T N m u N 4 O 5 g i z Y W I o G b 4 B j d 3 x 6 C m / W 7 5 m 7 n + 3 2 1 M w v 6 v V S D I 2 d / u F l n f 6 s b r R 7 H T o x V X c q n Z P K 9 x r k H 5 o 6 6 h m 0 Y 3 f V M 2 m n 8 z L e a e A P m d y O / 4 W s V h S C T O E + 3 U g f g 9 4 A 0 R i B G W P l K T w C G X d i D K a d Q a + x R V e 4 H n G a Q d x I G G s Y n + A 9 s 2 z T Q 4 N 7 m y D m g o d J U M 8 Q m w c O 3 2 m / F n X k Q H 6 W O z I 7 v 4 g 8 y l E 0 s s f h e 2 W P Q r 7 f I D 9 o k B + + U x b K z j M f f u z Q Q r q g c p 1 0 D E m R q S 6 n 6 o y D F Z l y s a x O R a m b i n y B B c V r h u w m t 2 M s e n u C A b W 5 4 M c R t M C M L c c / q J p B I L J p H J h Q 4 B l 4 t g e C p x d d a k p n L Y Q 4 c 8 z 6 W d G I l O O s T + e G S f N S L a v C m O R R 4 o g n R a b i J L o l o l x o f c y C B I Z P i K V 3 K w G 2 I u u z 5 F p U 1 Z q 7 z 1 E M j H k P D F m I S u 6 G a f d 9 5 T 9 K J a 2 F r c e g l J L 3 R W j u B Q I K S K y Z Y u 3 c y / Z t R t f 7 a 0 / 4 P k N 9 B o X e 2 t H L W n u 7 n S P 3 2 O 2 0 2 5 5 X p 9 3 r u E d a + 1 C k k c c L Y l w r n k Z V h K e 3 f q J S 5 Z W A h n N G F d C f Z x 7 + X A 6 4 m k E o r b Y L B 8 R Y / n 1 6 p w Q 2 C Z D e q R B c l K / Q G J g 9 z K m z f H d q R e m g q r h s 1 k v z a l X E c / h 0 H U h d m Z e N n 8 c y h T N U W C j E J + i z b s P C T y 8 M U 1 t V Z n N M x 8 I D w c E M n Y B l z 1 j 5 M j E 2 W i P t D H i u 8 F z j 9 5 p g U e + t C R o 4 X u p N Z b / a S m t k 8 G i H R a 2 / l G V t f D q L m c / a 2 w F g 6 5 w b Y t i c O n P M Z 9 e r c I o w Y I c R y j w W d 7 9 d 7 6 V T 7 8 Y C Y r z U p C l 3 f d M u F 3 D E F / U F r B V F A d s g 3 F V e i o D W p z v b 8 M f t r e 2 c B m I 5 h q O d E i X H u o d r 2 c C a e / S I 5 2 W j U j r q p U N Q O M M L 7 A e r 6 c e j H G a h K E p i C n e Z / h 9 L w n i D f k O 5 J e m f x l N G 5 Q x d X 6 F + + k r v X 2 A a p g O T 9 P f H Z o D y + z N 0 5 B / R / G 1 r T o S u F X P / L C R K 0 f t r c Z i Z r v 3 a L 2 V P n k B y V n u L f 1 0 a 3 n 4 q j G P u w D x L l c u v a V C w i s W + + P + n t X L s H w d j H O q z R W c Z X O g 8 r N n e / H 4 G v 8 x / b O r Z U D 2 / l 6 r n 8 G B 3 t / O e y 6 e 2 T t 5 6 + N J L J o L Q 6 U y Z A 6 h R Q 8 M n + s w S A W m v W / R Y D f 8 H U E s B A i 0 A F A A C A A g A m 3 l m V m 6 9 I Y 2 n A A A A 9 w A A A B I A A A A A A A A A A A A A A A A A A A A A A E N v b m Z p Z y 9 Q Y W N r Y W d l L n h t b F B L A Q I t A B Q A A g A I A J t 5 Z l Z T c j g s m w A A A O E A A A A T A A A A A A A A A A A A A A A A A P M A A A B b Q 2 9 u d G V u d F 9 U e X B l c 1 0 u e G 1 s U E s B A i 0 A F A A C A A g A m 3 l m V s p Z a v w j B Q A A S x c A A B M A A A A A A A A A A A A A A A A A 2 w E A A E Z v c m 1 1 b G F z L 1 N l Y 3 R p b 2 4 x L m 1 Q S w U G A A A A A A M A A w D C A A A A S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g A A A A A A A D h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l Q w O T o 0 M T o 1 M C 4 x M j I 5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l Q w O T o 0 M T o 1 M S 4 0 N T g 2 N D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x N j R i M m U x Y i 1 l M W I 3 L T Q 0 Z D k t O D l m M y 0 4 Y W J i N W Z i N W U y M G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l Q w O T o 0 M j o x O S 4 1 N z E 4 M j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M y 0 w N l Q w O T o 0 M j o x O S 4 y M j g w N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E 2 N G I y Z T F i L W U x Y j c t N D R k O S 0 4 O W Y z L T h h Y m I 1 Z m I 1 Z T I w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/>
</ds:datastoreItem>
</file>

<file path=customXml/itemProps10.xml><?xml version="1.0" encoding="utf-8"?>
<ds:datastoreItem xmlns:ds="http://schemas.openxmlformats.org/officeDocument/2006/customXml" ds:itemID="{C631E2CF-CA7C-4292-9C86-303812504C59}">
  <ds:schemaRefs/>
</ds:datastoreItem>
</file>

<file path=customXml/itemProps11.xml><?xml version="1.0" encoding="utf-8"?>
<ds:datastoreItem xmlns:ds="http://schemas.openxmlformats.org/officeDocument/2006/customXml" ds:itemID="{08F43B7B-63EB-4FDB-948C-A8E738E0871A}">
  <ds:schemaRefs/>
</ds:datastoreItem>
</file>

<file path=customXml/itemProps12.xml><?xml version="1.0" encoding="utf-8"?>
<ds:datastoreItem xmlns:ds="http://schemas.openxmlformats.org/officeDocument/2006/customXml" ds:itemID="{0F5692B1-A9D3-48AD-A4CB-F55E80AAD20D}">
  <ds:schemaRefs/>
</ds:datastoreItem>
</file>

<file path=customXml/itemProps13.xml><?xml version="1.0" encoding="utf-8"?>
<ds:datastoreItem xmlns:ds="http://schemas.openxmlformats.org/officeDocument/2006/customXml" ds:itemID="{1D898EE1-8649-4153-B8AF-9370F9972BD7}">
  <ds:schemaRefs/>
</ds:datastoreItem>
</file>

<file path=customXml/itemProps14.xml><?xml version="1.0" encoding="utf-8"?>
<ds:datastoreItem xmlns:ds="http://schemas.openxmlformats.org/officeDocument/2006/customXml" ds:itemID="{0967505F-83B7-4F9F-B70F-8BD713D8DAE3}">
  <ds:schemaRefs/>
</ds:datastoreItem>
</file>

<file path=customXml/itemProps1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6.xml><?xml version="1.0" encoding="utf-8"?>
<ds:datastoreItem xmlns:ds="http://schemas.openxmlformats.org/officeDocument/2006/customXml" ds:itemID="{1A66449F-89B6-4013-8546-CD99A9A56DE6}">
  <ds:schemaRefs/>
</ds:datastoreItem>
</file>

<file path=customXml/itemProps17.xml><?xml version="1.0" encoding="utf-8"?>
<ds:datastoreItem xmlns:ds="http://schemas.openxmlformats.org/officeDocument/2006/customXml" ds:itemID="{0E35CB03-C5F1-492E-A88C-9C1529FCDB29}">
  <ds:schemaRefs/>
</ds:datastoreItem>
</file>

<file path=customXml/itemProps18.xml><?xml version="1.0" encoding="utf-8"?>
<ds:datastoreItem xmlns:ds="http://schemas.openxmlformats.org/officeDocument/2006/customXml" ds:itemID="{2CBA2F5D-9324-4A1A-8056-606A7D14E6BF}">
  <ds:schemaRefs/>
</ds:datastoreItem>
</file>

<file path=customXml/itemProps19.xml><?xml version="1.0" encoding="utf-8"?>
<ds:datastoreItem xmlns:ds="http://schemas.openxmlformats.org/officeDocument/2006/customXml" ds:itemID="{6EB0CA3F-4CA0-4A8A-AF20-3D1BE83E8676}">
  <ds:schemaRefs/>
</ds:datastoreItem>
</file>

<file path=customXml/itemProps2.xml><?xml version="1.0" encoding="utf-8"?>
<ds:datastoreItem xmlns:ds="http://schemas.openxmlformats.org/officeDocument/2006/customXml" ds:itemID="{FD8B71ED-6D0E-4BD4-863F-EE3064668338}">
  <ds:schemaRefs/>
</ds:datastoreItem>
</file>

<file path=customXml/itemProps20.xml><?xml version="1.0" encoding="utf-8"?>
<ds:datastoreItem xmlns:ds="http://schemas.openxmlformats.org/officeDocument/2006/customXml" ds:itemID="{1855F0E5-092C-4478-B1CF-89A7F4BF2C7E}">
  <ds:schemaRefs/>
</ds:datastoreItem>
</file>

<file path=customXml/itemProps21.xml><?xml version="1.0" encoding="utf-8"?>
<ds:datastoreItem xmlns:ds="http://schemas.openxmlformats.org/officeDocument/2006/customXml" ds:itemID="{53FC080D-210A-401A-B4E6-ED0B762C591F}">
  <ds:schemaRefs/>
</ds:datastoreItem>
</file>

<file path=customXml/itemProps22.xml><?xml version="1.0" encoding="utf-8"?>
<ds:datastoreItem xmlns:ds="http://schemas.openxmlformats.org/officeDocument/2006/customXml" ds:itemID="{3134B0B3-709F-4A3C-A304-D4AECC7BBBAF}">
  <ds:schemaRefs/>
</ds:datastoreItem>
</file>

<file path=customXml/itemProps23.xml><?xml version="1.0" encoding="utf-8"?>
<ds:datastoreItem xmlns:ds="http://schemas.openxmlformats.org/officeDocument/2006/customXml" ds:itemID="{0D200752-DD6D-497A-89A0-94235DCDA6FC}">
  <ds:schemaRefs/>
</ds:datastoreItem>
</file>

<file path=customXml/itemProps24.xml><?xml version="1.0" encoding="utf-8"?>
<ds:datastoreItem xmlns:ds="http://schemas.openxmlformats.org/officeDocument/2006/customXml" ds:itemID="{CC2355E4-C95D-4247-9563-0D0F762CF037}">
  <ds:schemaRefs/>
</ds:datastoreItem>
</file>

<file path=customXml/itemProps25.xml><?xml version="1.0" encoding="utf-8"?>
<ds:datastoreItem xmlns:ds="http://schemas.openxmlformats.org/officeDocument/2006/customXml" ds:itemID="{55F95888-BF61-4D84-9D7C-2E3649E968F1}">
  <ds:schemaRefs/>
</ds:datastoreItem>
</file>

<file path=customXml/itemProps26.xml><?xml version="1.0" encoding="utf-8"?>
<ds:datastoreItem xmlns:ds="http://schemas.openxmlformats.org/officeDocument/2006/customXml" ds:itemID="{B74570FF-301D-44FA-8024-B03C31D41AC8}">
  <ds:schemaRefs/>
</ds:datastoreItem>
</file>

<file path=customXml/itemProps27.xml><?xml version="1.0" encoding="utf-8"?>
<ds:datastoreItem xmlns:ds="http://schemas.openxmlformats.org/officeDocument/2006/customXml" ds:itemID="{7678ACAB-E553-43E0-A513-4E5801479B1A}">
  <ds:schemaRefs/>
</ds:datastoreItem>
</file>

<file path=customXml/itemProps28.xml><?xml version="1.0" encoding="utf-8"?>
<ds:datastoreItem xmlns:ds="http://schemas.openxmlformats.org/officeDocument/2006/customXml" ds:itemID="{C995C401-356D-4ECC-BA86-64BB120CD81A}">
  <ds:schemaRefs/>
</ds:datastoreItem>
</file>

<file path=customXml/itemProps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4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C5DE65D4-D2B3-4AED-80C4-930265B995AC}">
  <ds:schemaRefs/>
</ds:datastoreItem>
</file>

<file path=customXml/itemProps6.xml><?xml version="1.0" encoding="utf-8"?>
<ds:datastoreItem xmlns:ds="http://schemas.openxmlformats.org/officeDocument/2006/customXml" ds:itemID="{7F47FC38-1164-4480-AF94-2A704BD16466}">
  <ds:schemaRefs/>
</ds:datastoreItem>
</file>

<file path=customXml/itemProps7.xml><?xml version="1.0" encoding="utf-8"?>
<ds:datastoreItem xmlns:ds="http://schemas.openxmlformats.org/officeDocument/2006/customXml" ds:itemID="{9853CAA2-1112-40C5-AA8B-D50F492F391B}">
  <ds:schemaRefs/>
</ds:datastoreItem>
</file>

<file path=customXml/itemProps8.xml><?xml version="1.0" encoding="utf-8"?>
<ds:datastoreItem xmlns:ds="http://schemas.openxmlformats.org/officeDocument/2006/customXml" ds:itemID="{6F1F4EC3-8024-42E0-B5A9-790012D54787}">
  <ds:schemaRefs/>
</ds:datastoreItem>
</file>

<file path=customXml/itemProps9.xml><?xml version="1.0" encoding="utf-8"?>
<ds:datastoreItem xmlns:ds="http://schemas.openxmlformats.org/officeDocument/2006/customXml" ds:itemID="{E91FDA51-823A-43A5-9B6B-EEEABA96072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P&amp;L Year</vt:lpstr>
      <vt:lpstr>Market Performance vs Target</vt:lpstr>
      <vt:lpstr>P&amp;L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Fior Prithis</cp:lastModifiedBy>
  <cp:lastPrinted>2024-07-12T15:46:00Z</cp:lastPrinted>
  <dcterms:created xsi:type="dcterms:W3CDTF">2023-03-01T08:35:21Z</dcterms:created>
  <dcterms:modified xsi:type="dcterms:W3CDTF">2024-07-12T15:46:35Z</dcterms:modified>
</cp:coreProperties>
</file>